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ni_d\Desktop\Davies\Davies\2021\Regional campus\Emalus\"/>
    </mc:Choice>
  </mc:AlternateContent>
  <bookViews>
    <workbookView xWindow="0" yWindow="0" windowWidth="28800" windowHeight="11870"/>
  </bookViews>
  <sheets>
    <sheet name="PM - Emalus" sheetId="1" r:id="rId1"/>
  </sheets>
  <calcPr calcId="162913"/>
</workbook>
</file>

<file path=xl/calcChain.xml><?xml version="1.0" encoding="utf-8"?>
<calcChain xmlns="http://schemas.openxmlformats.org/spreadsheetml/2006/main">
  <c r="Q10" i="1" l="1"/>
  <c r="D77" i="1" l="1"/>
  <c r="D76" i="1"/>
  <c r="AA72" i="1" l="1"/>
  <c r="AA73" i="1"/>
  <c r="AA74" i="1"/>
  <c r="AA71" i="1"/>
  <c r="AA67" i="1"/>
  <c r="AA63" i="1"/>
  <c r="AA64" i="1"/>
  <c r="AA65" i="1"/>
  <c r="AA62" i="1"/>
  <c r="AA60" i="1"/>
  <c r="AA59" i="1"/>
  <c r="AA58" i="1"/>
  <c r="AA43" i="1"/>
  <c r="AA42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8" i="1"/>
  <c r="AA9" i="1"/>
  <c r="AA10" i="1"/>
  <c r="AA11" i="1"/>
  <c r="AA12" i="1"/>
  <c r="AA13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2" i="1"/>
  <c r="Y21" i="1"/>
  <c r="Y20" i="1"/>
  <c r="Y19" i="1"/>
  <c r="Y17" i="1"/>
  <c r="Y16" i="1"/>
  <c r="Y15" i="1"/>
  <c r="Y14" i="1"/>
  <c r="Y13" i="1"/>
  <c r="Y12" i="1"/>
  <c r="Y11" i="1"/>
  <c r="Y10" i="1"/>
  <c r="Y9" i="1"/>
  <c r="Y8" i="1"/>
  <c r="Y7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7" i="1"/>
  <c r="W16" i="1"/>
  <c r="W15" i="1"/>
  <c r="W14" i="1"/>
  <c r="W13" i="1"/>
  <c r="W12" i="1"/>
  <c r="W11" i="1"/>
  <c r="W10" i="1"/>
  <c r="W9" i="1"/>
  <c r="W8" i="1"/>
  <c r="W7" i="1"/>
  <c r="U72" i="1"/>
  <c r="U73" i="1"/>
  <c r="U74" i="1"/>
  <c r="U75" i="1"/>
  <c r="U76" i="1"/>
  <c r="U77" i="1"/>
  <c r="U78" i="1"/>
  <c r="U79" i="1"/>
  <c r="U80" i="1"/>
  <c r="U71" i="1"/>
  <c r="U67" i="1"/>
  <c r="U63" i="1"/>
  <c r="U64" i="1"/>
  <c r="U65" i="1"/>
  <c r="U62" i="1"/>
  <c r="U58" i="1"/>
  <c r="U59" i="1"/>
  <c r="U60" i="1"/>
  <c r="U49" i="1"/>
  <c r="U50" i="1"/>
  <c r="U51" i="1"/>
  <c r="U52" i="1"/>
  <c r="U53" i="1"/>
  <c r="U54" i="1"/>
  <c r="U55" i="1"/>
  <c r="U48" i="1"/>
  <c r="U47" i="1"/>
  <c r="U43" i="1"/>
  <c r="U42" i="1"/>
  <c r="U41" i="1"/>
  <c r="U40" i="1"/>
  <c r="U39" i="1"/>
  <c r="U37" i="1"/>
  <c r="U36" i="1"/>
  <c r="U35" i="1"/>
  <c r="U34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19" i="1"/>
  <c r="U12" i="1"/>
  <c r="U13" i="1"/>
  <c r="U14" i="1"/>
  <c r="U15" i="1"/>
  <c r="U16" i="1"/>
  <c r="U17" i="1"/>
  <c r="U9" i="1"/>
  <c r="U10" i="1"/>
  <c r="U11" i="1"/>
  <c r="U8" i="1"/>
  <c r="S74" i="1"/>
  <c r="S75" i="1"/>
  <c r="S76" i="1"/>
  <c r="S77" i="1"/>
  <c r="S78" i="1"/>
  <c r="S79" i="1"/>
  <c r="S80" i="1"/>
  <c r="S73" i="1"/>
  <c r="S72" i="1"/>
  <c r="S71" i="1"/>
  <c r="S67" i="1"/>
  <c r="S63" i="1"/>
  <c r="S64" i="1"/>
  <c r="S65" i="1"/>
  <c r="S62" i="1"/>
  <c r="S53" i="1"/>
  <c r="S54" i="1"/>
  <c r="S55" i="1"/>
  <c r="S56" i="1"/>
  <c r="S57" i="1"/>
  <c r="S58" i="1"/>
  <c r="S59" i="1"/>
  <c r="S60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35" i="1"/>
  <c r="S36" i="1"/>
  <c r="S37" i="1"/>
  <c r="S34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19" i="1"/>
  <c r="S8" i="1"/>
  <c r="S9" i="1"/>
  <c r="S10" i="1"/>
  <c r="S11" i="1"/>
  <c r="S12" i="1"/>
  <c r="S13" i="1"/>
  <c r="S14" i="1"/>
  <c r="S15" i="1"/>
  <c r="S16" i="1"/>
  <c r="S17" i="1"/>
  <c r="Q80" i="1"/>
  <c r="Q72" i="1"/>
  <c r="Q73" i="1"/>
  <c r="Q74" i="1"/>
  <c r="Q75" i="1"/>
  <c r="Q76" i="1"/>
  <c r="Q77" i="1"/>
  <c r="Q78" i="1"/>
  <c r="Q79" i="1"/>
  <c r="Q71" i="1"/>
  <c r="Q67" i="1"/>
  <c r="Q65" i="1"/>
  <c r="Q64" i="1"/>
  <c r="Q63" i="1"/>
  <c r="Q62" i="1"/>
  <c r="Q60" i="1"/>
  <c r="Q59" i="1"/>
  <c r="Q58" i="1"/>
  <c r="Q48" i="1"/>
  <c r="Q49" i="1"/>
  <c r="Q50" i="1"/>
  <c r="Q51" i="1"/>
  <c r="Q52" i="1"/>
  <c r="Q53" i="1"/>
  <c r="Q54" i="1"/>
  <c r="Q55" i="1"/>
  <c r="Q47" i="1"/>
  <c r="Q40" i="1"/>
  <c r="Q41" i="1"/>
  <c r="Q42" i="1"/>
  <c r="Q43" i="1"/>
  <c r="Q39" i="1"/>
  <c r="Q35" i="1"/>
  <c r="Q36" i="1"/>
  <c r="Q37" i="1"/>
  <c r="Q34" i="1"/>
  <c r="Q9" i="1"/>
  <c r="Q11" i="1"/>
  <c r="Q12" i="1"/>
  <c r="Q13" i="1"/>
  <c r="Q14" i="1"/>
  <c r="Q15" i="1"/>
  <c r="Q16" i="1"/>
  <c r="Q17" i="1"/>
  <c r="Q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19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8" i="1"/>
  <c r="O9" i="1"/>
  <c r="O10" i="1"/>
  <c r="O11" i="1"/>
  <c r="O12" i="1"/>
  <c r="O13" i="1"/>
  <c r="O14" i="1"/>
  <c r="O15" i="1"/>
  <c r="O16" i="1"/>
  <c r="O17" i="1"/>
  <c r="O7" i="1"/>
  <c r="AA76" i="1" l="1"/>
  <c r="AA77" i="1"/>
  <c r="AA78" i="1"/>
  <c r="AA79" i="1"/>
  <c r="AA80" i="1"/>
  <c r="AA75" i="1"/>
  <c r="AA47" i="1"/>
  <c r="AA48" i="1"/>
  <c r="AA49" i="1"/>
  <c r="AA50" i="1"/>
  <c r="AA51" i="1"/>
  <c r="AA52" i="1"/>
  <c r="AA53" i="1"/>
  <c r="AA54" i="1"/>
  <c r="AA55" i="1"/>
  <c r="AA34" i="1"/>
  <c r="AA35" i="1"/>
  <c r="AA36" i="1"/>
  <c r="AA37" i="1"/>
  <c r="AA38" i="1"/>
  <c r="AA39" i="1"/>
  <c r="AA40" i="1"/>
  <c r="AA41" i="1"/>
  <c r="AA15" i="1"/>
  <c r="AA16" i="1"/>
  <c r="AA17" i="1"/>
  <c r="AA14" i="1"/>
  <c r="AA70" i="1" l="1"/>
  <c r="U70" i="1"/>
  <c r="S70" i="1"/>
  <c r="Q70" i="1"/>
  <c r="AA69" i="1"/>
  <c r="U69" i="1"/>
  <c r="S69" i="1"/>
  <c r="Q69" i="1"/>
  <c r="AA68" i="1"/>
  <c r="U68" i="1"/>
  <c r="S68" i="1"/>
  <c r="Q68" i="1"/>
  <c r="AA66" i="1"/>
  <c r="U66" i="1"/>
  <c r="S66" i="1"/>
  <c r="Q66" i="1"/>
  <c r="AA61" i="1"/>
  <c r="U61" i="1"/>
  <c r="S61" i="1"/>
  <c r="Q61" i="1"/>
  <c r="AC57" i="1"/>
  <c r="AA57" i="1"/>
  <c r="U57" i="1"/>
  <c r="Q57" i="1"/>
  <c r="AC56" i="1"/>
  <c r="AA56" i="1"/>
  <c r="U56" i="1"/>
  <c r="Q56" i="1"/>
  <c r="AC46" i="1"/>
  <c r="AA46" i="1"/>
  <c r="U46" i="1"/>
  <c r="Q46" i="1"/>
  <c r="AC45" i="1"/>
  <c r="AA45" i="1"/>
  <c r="U45" i="1"/>
  <c r="Q45" i="1"/>
  <c r="AC44" i="1"/>
  <c r="AA44" i="1"/>
  <c r="U44" i="1"/>
  <c r="Q44" i="1"/>
  <c r="AC38" i="1"/>
  <c r="U38" i="1"/>
  <c r="S38" i="1"/>
  <c r="Q38" i="1"/>
  <c r="AA33" i="1"/>
  <c r="U33" i="1"/>
  <c r="S33" i="1"/>
  <c r="Q33" i="1"/>
  <c r="AC7" i="1"/>
  <c r="AA7" i="1"/>
  <c r="U7" i="1"/>
  <c r="S7" i="1"/>
  <c r="Q7" i="1"/>
</calcChain>
</file>

<file path=xl/comments1.xml><?xml version="1.0" encoding="utf-8"?>
<comments xmlns="http://schemas.openxmlformats.org/spreadsheetml/2006/main">
  <authors>
    <author>Mervyn Lepper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Mervyn Lepper:</t>
        </r>
        <r>
          <rPr>
            <sz val="9"/>
            <color indexed="81"/>
            <rFont val="Tahoma"/>
            <family val="2"/>
          </rPr>
          <t xml:space="preserve">
Y - Certified
R - Renewal Due
P - Certification Planned this year
N - Uncertified</t>
        </r>
      </text>
    </comment>
  </commentList>
</comments>
</file>

<file path=xl/sharedStrings.xml><?xml version="1.0" encoding="utf-8"?>
<sst xmlns="http://schemas.openxmlformats.org/spreadsheetml/2006/main" count="746" uniqueCount="221">
  <si>
    <t>Lcode</t>
  </si>
  <si>
    <t>CODE:</t>
  </si>
  <si>
    <t>BUILDING NAME:(Common Name)</t>
  </si>
  <si>
    <t>Building Details</t>
  </si>
  <si>
    <t>Certification</t>
  </si>
  <si>
    <t>GFA (m2)</t>
  </si>
  <si>
    <t>Condition Rating</t>
  </si>
  <si>
    <t>Location</t>
  </si>
  <si>
    <t>Building Type</t>
  </si>
  <si>
    <t xml:space="preserve">Completion, Occupancy, Engineers Certificate </t>
  </si>
  <si>
    <t>Cyclone Certification</t>
  </si>
  <si>
    <t>National Fire Authority Certification</t>
  </si>
  <si>
    <t>Electricity Authority Certification</t>
  </si>
  <si>
    <t>In Service Date of Bldg</t>
  </si>
  <si>
    <t>External Paint Works</t>
  </si>
  <si>
    <t>Flooring, Doors and Windows</t>
  </si>
  <si>
    <t>Internal Paint Works</t>
  </si>
  <si>
    <t>External Roof Maintenance</t>
  </si>
  <si>
    <t>Electrical Works</t>
  </si>
  <si>
    <t>E13</t>
  </si>
  <si>
    <t>Staff &amp; Student Services</t>
  </si>
  <si>
    <t>Main Gate Security Booth</t>
  </si>
  <si>
    <t>A</t>
  </si>
  <si>
    <t>Emalus. Vanuatu</t>
  </si>
  <si>
    <t>Timber with Colorbond Roofing</t>
  </si>
  <si>
    <t>E71</t>
  </si>
  <si>
    <t>HOR Security Booth</t>
  </si>
  <si>
    <t>B</t>
  </si>
  <si>
    <t>Halls Of Residence. Emalus Campus. Tasiriki</t>
  </si>
  <si>
    <t>Timber &amp; Colorbond</t>
  </si>
  <si>
    <t>EB5</t>
  </si>
  <si>
    <t>Security Storage</t>
  </si>
  <si>
    <t>EB4</t>
  </si>
  <si>
    <t>Nakamal</t>
  </si>
  <si>
    <t>Emalus Campus. Tasiriki</t>
  </si>
  <si>
    <t>Concrete &amp; Colorbond</t>
  </si>
  <si>
    <t>E55</t>
  </si>
  <si>
    <t>Public Toilet</t>
  </si>
  <si>
    <t>E07</t>
  </si>
  <si>
    <t>E01</t>
  </si>
  <si>
    <t>Central Administrative</t>
  </si>
  <si>
    <t>Extension Office (General Admin &amp; Finance)</t>
  </si>
  <si>
    <t>Off Emalus Campus Road 1. Tasiriki</t>
  </si>
  <si>
    <t>Concrete and Colorbond Roof</t>
  </si>
  <si>
    <t>E54</t>
  </si>
  <si>
    <t>Others</t>
  </si>
  <si>
    <t>Chinese Funded Toilet Block (Chinese Wing Toilets)</t>
  </si>
  <si>
    <t>E12</t>
  </si>
  <si>
    <t>Academic. Teaching &amp; Learning</t>
  </si>
  <si>
    <t>E08</t>
  </si>
  <si>
    <t>E13. E25</t>
  </si>
  <si>
    <t>Library</t>
  </si>
  <si>
    <t>Library &amp; Extension of Library</t>
  </si>
  <si>
    <t>E09</t>
  </si>
  <si>
    <t>Moot Court</t>
  </si>
  <si>
    <t>E10</t>
  </si>
  <si>
    <t>PacLII</t>
  </si>
  <si>
    <t>EB6</t>
  </si>
  <si>
    <t>Old Gym (Grounds man Storeroom)</t>
  </si>
  <si>
    <t>D</t>
  </si>
  <si>
    <t>Timber</t>
  </si>
  <si>
    <t>E14</t>
  </si>
  <si>
    <t>E42</t>
  </si>
  <si>
    <t>Commercial</t>
  </si>
  <si>
    <t>C</t>
  </si>
  <si>
    <t>E15</t>
  </si>
  <si>
    <t>E34</t>
  </si>
  <si>
    <t>Halls of Residence</t>
  </si>
  <si>
    <t>Hostel (B Block)</t>
  </si>
  <si>
    <t>Halls of Residence. Emalus Campus. Tasiriki</t>
  </si>
  <si>
    <t>E16</t>
  </si>
  <si>
    <t xml:space="preserve">E35 </t>
  </si>
  <si>
    <t>Hostel (C Block)</t>
  </si>
  <si>
    <t>Mixed</t>
  </si>
  <si>
    <t>E17</t>
  </si>
  <si>
    <t>E38</t>
  </si>
  <si>
    <t>Hostel (F Block)</t>
  </si>
  <si>
    <t>E18</t>
  </si>
  <si>
    <t xml:space="preserve">E37 </t>
  </si>
  <si>
    <t>Hostel (E Block)</t>
  </si>
  <si>
    <t>E19</t>
  </si>
  <si>
    <t>E36</t>
  </si>
  <si>
    <t>Hostel (D Block)</t>
  </si>
  <si>
    <t>E20</t>
  </si>
  <si>
    <t>E39.E40</t>
  </si>
  <si>
    <t>Hostel (A Block - Guest House)</t>
  </si>
  <si>
    <t>E22</t>
  </si>
  <si>
    <t xml:space="preserve">E41 </t>
  </si>
  <si>
    <t>Hostel (G Block)</t>
  </si>
  <si>
    <t>E23</t>
  </si>
  <si>
    <t xml:space="preserve">E42 </t>
  </si>
  <si>
    <t>Hostel (H Block)</t>
  </si>
  <si>
    <t>E24</t>
  </si>
  <si>
    <t xml:space="preserve">E43 </t>
  </si>
  <si>
    <t>Hostel (I Block)</t>
  </si>
  <si>
    <t>E25</t>
  </si>
  <si>
    <t>E44</t>
  </si>
  <si>
    <t>Hostel (J Block)</t>
  </si>
  <si>
    <t>E26</t>
  </si>
  <si>
    <t xml:space="preserve">E45 </t>
  </si>
  <si>
    <t>Hostel (K Block)</t>
  </si>
  <si>
    <t>E27</t>
  </si>
  <si>
    <t xml:space="preserve">E47 </t>
  </si>
  <si>
    <t>Hostel (M Block)</t>
  </si>
  <si>
    <t>E28</t>
  </si>
  <si>
    <t>E46</t>
  </si>
  <si>
    <t>Hostel (L Block)</t>
  </si>
  <si>
    <t>E29</t>
  </si>
  <si>
    <t>Bure Faarea</t>
  </si>
  <si>
    <t>Timber and Colorbond</t>
  </si>
  <si>
    <t>E30</t>
  </si>
  <si>
    <t>Student Academic Services (SAS)</t>
  </si>
  <si>
    <t>E31</t>
  </si>
  <si>
    <t>Conference Room &amp; Cafeteria</t>
  </si>
  <si>
    <t>E21</t>
  </si>
  <si>
    <t>Book Shop</t>
  </si>
  <si>
    <t>E33</t>
  </si>
  <si>
    <t>DFL &amp; COCD (Distance &amp; Flexible Learning)</t>
  </si>
  <si>
    <t>Chinese Projects Office Building (Chinese Wing Offices)</t>
  </si>
  <si>
    <t>E32</t>
  </si>
  <si>
    <t>Law Office 1</t>
  </si>
  <si>
    <t>Law Office 2</t>
  </si>
  <si>
    <t>E35</t>
  </si>
  <si>
    <t>Law Office 3</t>
  </si>
  <si>
    <t>Counselling Centre (Clinic and USPSA Office)</t>
  </si>
  <si>
    <t>E39</t>
  </si>
  <si>
    <t>Pacific Language Unit</t>
  </si>
  <si>
    <t>E40</t>
  </si>
  <si>
    <t>Centrally Timetabled Spaces</t>
  </si>
  <si>
    <t>China Vanuatu Francophone Building 2 (Chinese Wing - Classroom 1)</t>
  </si>
  <si>
    <t>E41</t>
  </si>
  <si>
    <t>China Vanuatu Francophone Building 3(Chinese Wing - Classroom 2)</t>
  </si>
  <si>
    <t>Language Lab (Chinese Wing Language Lab)</t>
  </si>
  <si>
    <t>E47</t>
  </si>
  <si>
    <t>Lecture Room  8</t>
  </si>
  <si>
    <t>E52</t>
  </si>
  <si>
    <t>Lecture Room 9</t>
  </si>
  <si>
    <t>E45</t>
  </si>
  <si>
    <t>Video Conference Building</t>
  </si>
  <si>
    <t>Concrete with Colorbond Roofing</t>
  </si>
  <si>
    <t>Science Lab (Chemistry &amp; Physics Lab)</t>
  </si>
  <si>
    <t>E11</t>
  </si>
  <si>
    <t>R22 &amp; R23 Lecture Room</t>
  </si>
  <si>
    <t>E48</t>
  </si>
  <si>
    <t>ITS Lab  (R17 &amp; R18)</t>
  </si>
  <si>
    <t>E49</t>
  </si>
  <si>
    <t>ACR &amp; ITS Building</t>
  </si>
  <si>
    <t>E50</t>
  </si>
  <si>
    <t>R 16 - Lecture Room</t>
  </si>
  <si>
    <t>E51</t>
  </si>
  <si>
    <t>Lecture &amp; IT Training Room (Room 10)</t>
  </si>
  <si>
    <t>E43</t>
  </si>
  <si>
    <t>Chinese Funded Computer Lab(Chinese Wing Computer Lab)</t>
  </si>
  <si>
    <t>E53</t>
  </si>
  <si>
    <t>New Gym</t>
  </si>
  <si>
    <t>Large Fale 1</t>
  </si>
  <si>
    <t>E37</t>
  </si>
  <si>
    <t>Large Fale 2</t>
  </si>
  <si>
    <t>E56</t>
  </si>
  <si>
    <t>Laundry</t>
  </si>
  <si>
    <t>E57</t>
  </si>
  <si>
    <t>Married Quaters (MQ1)</t>
  </si>
  <si>
    <t>E66</t>
  </si>
  <si>
    <t>Married Quaters (MQ10)</t>
  </si>
  <si>
    <t>E67</t>
  </si>
  <si>
    <t>Married Quaters(MQ11)</t>
  </si>
  <si>
    <t>E68</t>
  </si>
  <si>
    <t>Married Quaters(MQ12)</t>
  </si>
  <si>
    <t>E58</t>
  </si>
  <si>
    <t>Married Quaters (MQ2)</t>
  </si>
  <si>
    <t>E59</t>
  </si>
  <si>
    <t>Married Quaters (MQ3)</t>
  </si>
  <si>
    <t>E60</t>
  </si>
  <si>
    <t>Married Quaters (MQ4)</t>
  </si>
  <si>
    <t>E61</t>
  </si>
  <si>
    <t>Married Quaters (MQ5)</t>
  </si>
  <si>
    <t>E62</t>
  </si>
  <si>
    <t>Married Quaters (MQ6)</t>
  </si>
  <si>
    <t>E63</t>
  </si>
  <si>
    <t>Married Quaters (MQ7)</t>
  </si>
  <si>
    <t>E64</t>
  </si>
  <si>
    <t>Married Quaters (MQ8)</t>
  </si>
  <si>
    <t>E65</t>
  </si>
  <si>
    <t>Married Quaters (MQ9)</t>
  </si>
  <si>
    <t>E69</t>
  </si>
  <si>
    <t>Small Fale 1</t>
  </si>
  <si>
    <t>E70</t>
  </si>
  <si>
    <t>Small Fale 2</t>
  </si>
  <si>
    <t>E03</t>
  </si>
  <si>
    <t>Staff Accommodation</t>
  </si>
  <si>
    <t>Staff Housing (Staff House 3)</t>
  </si>
  <si>
    <t>Staff Housing (Single Staff Housing 1)</t>
  </si>
  <si>
    <t>Along Emalus Campus Road 2. Tasiriki</t>
  </si>
  <si>
    <t>E02</t>
  </si>
  <si>
    <t>Staff Housing (Singe Staff House 2)</t>
  </si>
  <si>
    <t>E04</t>
  </si>
  <si>
    <t>Staff Housing (Staff House 4)</t>
  </si>
  <si>
    <t>E05</t>
  </si>
  <si>
    <t>Staff Housing (Staff House 5)</t>
  </si>
  <si>
    <t>E06</t>
  </si>
  <si>
    <t>Staff Housing (Staff House 6)</t>
  </si>
  <si>
    <t>Building Usage Type</t>
  </si>
  <si>
    <t>Y</t>
  </si>
  <si>
    <t>N</t>
  </si>
  <si>
    <r>
      <t xml:space="preserve">Fire - </t>
    </r>
    <r>
      <rPr>
        <i/>
        <sz val="8"/>
        <color indexed="8"/>
        <rFont val="Times New Roman"/>
        <family val="1"/>
      </rPr>
      <t>Every 5 Years</t>
    </r>
  </si>
  <si>
    <r>
      <t xml:space="preserve">Electrical - </t>
    </r>
    <r>
      <rPr>
        <i/>
        <sz val="8"/>
        <color indexed="8"/>
        <rFont val="Times New Roman"/>
        <family val="1"/>
      </rPr>
      <t>Every 5 Years</t>
    </r>
  </si>
  <si>
    <r>
      <t xml:space="preserve">Internal Paint Works - </t>
    </r>
    <r>
      <rPr>
        <i/>
        <sz val="8"/>
        <color indexed="8"/>
        <rFont val="Times New Roman"/>
        <family val="1"/>
      </rPr>
      <t>Every 10 Years</t>
    </r>
  </si>
  <si>
    <r>
      <t xml:space="preserve">Flooring, Doors and Windows- </t>
    </r>
    <r>
      <rPr>
        <i/>
        <sz val="8"/>
        <color indexed="8"/>
        <rFont val="Times New Roman"/>
        <family val="1"/>
      </rPr>
      <t>Every 10 Years</t>
    </r>
  </si>
  <si>
    <r>
      <t xml:space="preserve">Roof and Gutter Inspection - </t>
    </r>
    <r>
      <rPr>
        <i/>
        <sz val="8"/>
        <color indexed="8"/>
        <rFont val="Times New Roman"/>
        <family val="1"/>
      </rPr>
      <t>Every 2 Years</t>
    </r>
  </si>
  <si>
    <t>N/A</t>
  </si>
  <si>
    <t>Next Inspection Date</t>
  </si>
  <si>
    <t>Last Inspection Date</t>
  </si>
  <si>
    <t>Last Date</t>
  </si>
  <si>
    <t>Next Date</t>
  </si>
  <si>
    <t>Walkthrough Inspection (minimum once per annum - Pre-semester Inspection)</t>
  </si>
  <si>
    <r>
      <t xml:space="preserve">Cyclone Certification and General Roof Maintenance - </t>
    </r>
    <r>
      <rPr>
        <i/>
        <sz val="8"/>
        <color indexed="8"/>
        <rFont val="Times New Roman"/>
        <family val="1"/>
      </rPr>
      <t>Every 5 Years</t>
    </r>
  </si>
  <si>
    <r>
      <t xml:space="preserve">External Paint Works - </t>
    </r>
    <r>
      <rPr>
        <i/>
        <sz val="8"/>
        <color indexed="8"/>
        <rFont val="Times New Roman"/>
        <family val="1"/>
      </rPr>
      <t>Every 10 Years</t>
    </r>
  </si>
  <si>
    <t>Maintenance Plan 2021 - 2030</t>
  </si>
  <si>
    <r>
      <rPr>
        <sz val="10"/>
        <color rgb="FFFF0000"/>
        <rFont val="Times New Roman"/>
        <family val="1"/>
      </rPr>
      <t>[Chinese funded?]</t>
    </r>
    <r>
      <rPr>
        <sz val="10"/>
        <color theme="1"/>
        <rFont val="Times New Roman"/>
        <family val="1"/>
      </rPr>
      <t>Computer Teaching Lab</t>
    </r>
  </si>
  <si>
    <t xml:space="preserve">Food Court (Dining Hall) Include recreation room, ablutions and kitchen - </t>
  </si>
  <si>
    <t>Estimate Cost= Area x Estimated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</si>
</sst>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8"/>
      <color indexed="8"/>
      <name val="Times New Roman"/>
      <family val="1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i/>
      <sz val="8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2" fontId="19" fillId="34" borderId="17" xfId="42" applyNumberFormat="1" applyFont="1" applyFill="1" applyBorder="1" applyAlignment="1">
      <alignment horizontal="center" vertical="center"/>
    </xf>
    <xf numFmtId="49" fontId="19" fillId="34" borderId="18" xfId="42" applyNumberFormat="1" applyFont="1" applyFill="1" applyBorder="1" applyAlignment="1">
      <alignment horizontal="center" vertical="center"/>
    </xf>
    <xf numFmtId="49" fontId="19" fillId="34" borderId="18" xfId="42" applyNumberFormat="1" applyFont="1" applyFill="1" applyBorder="1" applyAlignment="1">
      <alignment horizontal="center" vertical="center" wrapText="1"/>
    </xf>
    <xf numFmtId="49" fontId="19" fillId="34" borderId="16" xfId="42" applyNumberFormat="1" applyFont="1" applyFill="1" applyBorder="1" applyAlignment="1">
      <alignment horizontal="center" vertical="center" wrapText="1"/>
    </xf>
    <xf numFmtId="49" fontId="19" fillId="34" borderId="17" xfId="42" applyNumberFormat="1" applyFont="1" applyFill="1" applyBorder="1" applyAlignment="1">
      <alignment horizontal="center" vertical="center" wrapText="1"/>
    </xf>
    <xf numFmtId="49" fontId="19" fillId="34" borderId="19" xfId="42" applyNumberFormat="1" applyFont="1" applyFill="1" applyBorder="1" applyAlignment="1">
      <alignment horizontal="center" vertical="center" wrapText="1"/>
    </xf>
    <xf numFmtId="2" fontId="19" fillId="34" borderId="17" xfId="42" applyNumberFormat="1" applyFont="1" applyFill="1" applyBorder="1" applyAlignment="1">
      <alignment horizontal="center" vertical="center" wrapText="1"/>
    </xf>
    <xf numFmtId="0" fontId="23" fillId="0" borderId="0" xfId="0" applyFont="1"/>
    <xf numFmtId="2" fontId="19" fillId="34" borderId="21" xfId="42" applyNumberFormat="1" applyFont="1" applyFill="1" applyBorder="1" applyAlignment="1">
      <alignment horizontal="center" vertical="center"/>
    </xf>
    <xf numFmtId="0" fontId="0" fillId="0" borderId="22" xfId="0" applyBorder="1"/>
    <xf numFmtId="0" fontId="23" fillId="0" borderId="22" xfId="0" applyFont="1" applyBorder="1"/>
    <xf numFmtId="0" fontId="2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22" xfId="0" applyFont="1" applyBorder="1" applyAlignment="1">
      <alignment horizontal="center"/>
    </xf>
    <xf numFmtId="49" fontId="19" fillId="34" borderId="18" xfId="42" applyNumberFormat="1" applyFont="1" applyFill="1" applyBorder="1" applyAlignment="1">
      <alignment horizontal="center" vertical="center" wrapText="1"/>
    </xf>
    <xf numFmtId="49" fontId="19" fillId="37" borderId="13" xfId="42" applyNumberFormat="1" applyFont="1" applyFill="1" applyBorder="1" applyAlignment="1">
      <alignment horizontal="center" vertical="center"/>
    </xf>
    <xf numFmtId="0" fontId="20" fillId="37" borderId="14" xfId="0" applyFont="1" applyFill="1" applyBorder="1" applyAlignment="1"/>
    <xf numFmtId="0" fontId="20" fillId="37" borderId="15" xfId="0" applyFont="1" applyFill="1" applyBorder="1" applyAlignment="1"/>
    <xf numFmtId="49" fontId="19" fillId="34" borderId="11" xfId="42" applyNumberFormat="1" applyFont="1" applyFill="1" applyBorder="1" applyAlignment="1">
      <alignment horizontal="center" vertical="center"/>
    </xf>
    <xf numFmtId="49" fontId="19" fillId="34" borderId="17" xfId="42" applyNumberFormat="1" applyFont="1" applyFill="1" applyBorder="1" applyAlignment="1">
      <alignment horizontal="center" vertical="center"/>
    </xf>
    <xf numFmtId="49" fontId="19" fillId="33" borderId="10" xfId="42" applyNumberFormat="1" applyFont="1" applyFill="1" applyBorder="1" applyAlignment="1">
      <alignment horizontal="center" vertical="center"/>
    </xf>
    <xf numFmtId="2" fontId="19" fillId="35" borderId="20" xfId="42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2" fontId="19" fillId="36" borderId="10" xfId="42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9" fontId="19" fillId="34" borderId="18" xfId="42" applyNumberFormat="1" applyFont="1" applyFill="1" applyBorder="1" applyAlignment="1">
      <alignment horizontal="center" vertical="center" wrapText="1"/>
    </xf>
    <xf numFmtId="49" fontId="19" fillId="34" borderId="21" xfId="42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9" fontId="19" fillId="34" borderId="23" xfId="42" applyNumberFormat="1" applyFont="1" applyFill="1" applyBorder="1" applyAlignment="1">
      <alignment horizontal="center" vertical="center" wrapText="1"/>
    </xf>
    <xf numFmtId="49" fontId="19" fillId="34" borderId="24" xfId="42" applyNumberFormat="1" applyFont="1" applyFill="1" applyBorder="1" applyAlignment="1">
      <alignment horizontal="center" vertical="center" wrapText="1"/>
    </xf>
    <xf numFmtId="49" fontId="19" fillId="34" borderId="25" xfId="42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7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8"/>
  <sheetViews>
    <sheetView tabSelected="1" workbookViewId="0">
      <selection activeCell="H88" sqref="H88"/>
    </sheetView>
  </sheetViews>
  <sheetFormatPr defaultRowHeight="14.5" x14ac:dyDescent="0.35"/>
  <cols>
    <col min="1" max="2" width="8.7265625" style="15"/>
    <col min="3" max="3" width="52.1796875" style="15" bestFit="1" customWidth="1"/>
    <col min="4" max="4" width="26.54296875" style="15" customWidth="1"/>
    <col min="5" max="5" width="8.7265625" style="15"/>
    <col min="7" max="7" width="37.7265625" style="15" bestFit="1" customWidth="1"/>
    <col min="8" max="8" width="28.81640625" style="15" bestFit="1" customWidth="1"/>
    <col min="14" max="15" width="9.26953125" customWidth="1"/>
  </cols>
  <sheetData>
    <row r="1" spans="1:36" ht="15" thickBot="1" x14ac:dyDescent="0.4"/>
    <row r="2" spans="1:36" x14ac:dyDescent="0.35">
      <c r="A2" s="25" t="s">
        <v>0</v>
      </c>
      <c r="B2" s="23" t="s">
        <v>1</v>
      </c>
      <c r="C2" s="23" t="s">
        <v>2</v>
      </c>
      <c r="D2" s="23" t="s">
        <v>201</v>
      </c>
      <c r="E2" s="26" t="s">
        <v>3</v>
      </c>
      <c r="F2" s="27"/>
      <c r="G2" s="27"/>
      <c r="H2" s="28"/>
      <c r="I2" s="29" t="s">
        <v>4</v>
      </c>
      <c r="J2" s="30"/>
      <c r="K2" s="30"/>
      <c r="L2" s="31"/>
      <c r="M2" s="20" t="s">
        <v>217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6" ht="42.5" thickBot="1" x14ac:dyDescent="0.4">
      <c r="A3" s="44"/>
      <c r="B3" s="42"/>
      <c r="C3" s="42"/>
      <c r="D3" s="24"/>
      <c r="E3" s="9" t="s">
        <v>5</v>
      </c>
      <c r="F3" s="7" t="s">
        <v>6</v>
      </c>
      <c r="G3" s="1" t="s">
        <v>7</v>
      </c>
      <c r="H3" s="2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32" t="s">
        <v>214</v>
      </c>
      <c r="O3" s="33"/>
      <c r="P3" s="32" t="s">
        <v>215</v>
      </c>
      <c r="Q3" s="33"/>
      <c r="R3" s="32" t="s">
        <v>208</v>
      </c>
      <c r="S3" s="33"/>
      <c r="T3" s="32" t="s">
        <v>216</v>
      </c>
      <c r="U3" s="33"/>
      <c r="V3" s="32" t="s">
        <v>207</v>
      </c>
      <c r="W3" s="33"/>
      <c r="X3" s="32" t="s">
        <v>206</v>
      </c>
      <c r="Y3" s="33"/>
      <c r="Z3" s="32" t="s">
        <v>205</v>
      </c>
      <c r="AA3" s="33"/>
      <c r="AB3" s="32" t="s">
        <v>204</v>
      </c>
      <c r="AC3" s="33"/>
      <c r="AD3" s="5" t="s">
        <v>17</v>
      </c>
      <c r="AE3" s="5" t="s">
        <v>14</v>
      </c>
      <c r="AF3" s="5" t="s">
        <v>15</v>
      </c>
      <c r="AG3" s="5" t="s">
        <v>16</v>
      </c>
      <c r="AH3" s="6" t="s">
        <v>18</v>
      </c>
    </row>
    <row r="4" spans="1:36" ht="42.5" thickBot="1" x14ac:dyDescent="0.4">
      <c r="N4" s="4" t="s">
        <v>212</v>
      </c>
      <c r="O4" s="4" t="s">
        <v>213</v>
      </c>
      <c r="P4" s="5" t="s">
        <v>211</v>
      </c>
      <c r="Q4" s="5" t="s">
        <v>210</v>
      </c>
      <c r="R4" s="5" t="s">
        <v>211</v>
      </c>
      <c r="S4" s="5" t="s">
        <v>210</v>
      </c>
      <c r="T4" s="5" t="s">
        <v>211</v>
      </c>
      <c r="U4" s="5" t="s">
        <v>210</v>
      </c>
      <c r="V4" s="5" t="s">
        <v>211</v>
      </c>
      <c r="W4" s="5" t="s">
        <v>210</v>
      </c>
      <c r="X4" s="5" t="s">
        <v>211</v>
      </c>
      <c r="Y4" s="5" t="s">
        <v>210</v>
      </c>
      <c r="Z4" s="5" t="s">
        <v>211</v>
      </c>
      <c r="AA4" s="5" t="s">
        <v>210</v>
      </c>
      <c r="AB4" s="5" t="s">
        <v>211</v>
      </c>
      <c r="AC4" s="19" t="s">
        <v>210</v>
      </c>
      <c r="AD4" s="35" t="s">
        <v>220</v>
      </c>
      <c r="AE4" s="36" t="s">
        <v>220</v>
      </c>
      <c r="AF4" s="36" t="s">
        <v>220</v>
      </c>
      <c r="AG4" s="36" t="s">
        <v>220</v>
      </c>
      <c r="AH4" s="37" t="s">
        <v>220</v>
      </c>
    </row>
    <row r="6" spans="1:36" x14ac:dyDescent="0.35">
      <c r="A6" s="13"/>
      <c r="B6" s="13"/>
      <c r="C6" s="13"/>
      <c r="D6" s="13"/>
      <c r="E6" s="13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6" x14ac:dyDescent="0.35">
      <c r="A7" s="12" t="s">
        <v>19</v>
      </c>
      <c r="B7" s="12"/>
      <c r="C7" s="12" t="s">
        <v>21</v>
      </c>
      <c r="D7" s="12" t="s">
        <v>20</v>
      </c>
      <c r="E7" s="12">
        <v>3.24</v>
      </c>
      <c r="F7" s="12" t="s">
        <v>22</v>
      </c>
      <c r="G7" s="12" t="s">
        <v>23</v>
      </c>
      <c r="H7" s="12" t="s">
        <v>24</v>
      </c>
      <c r="I7" s="12"/>
      <c r="J7" s="12" t="s">
        <v>202</v>
      </c>
      <c r="K7" s="12" t="s">
        <v>203</v>
      </c>
      <c r="L7" s="12" t="s">
        <v>203</v>
      </c>
      <c r="M7" s="12">
        <v>2018</v>
      </c>
      <c r="N7" s="12">
        <v>2021</v>
      </c>
      <c r="O7" s="12">
        <f>N7+1</f>
        <v>2022</v>
      </c>
      <c r="P7" s="12">
        <v>2018</v>
      </c>
      <c r="Q7" s="12">
        <f>P7+5</f>
        <v>2023</v>
      </c>
      <c r="R7" s="12">
        <v>2020</v>
      </c>
      <c r="S7" s="12">
        <f>R7+2</f>
        <v>2022</v>
      </c>
      <c r="T7" s="12">
        <v>2018</v>
      </c>
      <c r="U7" s="12">
        <f>T7+10</f>
        <v>2028</v>
      </c>
      <c r="V7" s="12">
        <v>2018</v>
      </c>
      <c r="W7" s="12">
        <f>V7+10</f>
        <v>2028</v>
      </c>
      <c r="X7" s="12">
        <v>2018</v>
      </c>
      <c r="Y7" s="12">
        <f>X7+10</f>
        <v>2028</v>
      </c>
      <c r="Z7" s="12">
        <v>2018</v>
      </c>
      <c r="AA7" s="12">
        <f>Z7+5</f>
        <v>2023</v>
      </c>
      <c r="AB7" s="12">
        <v>2018</v>
      </c>
      <c r="AC7" s="12">
        <f>AB7+5</f>
        <v>2023</v>
      </c>
      <c r="AD7" s="12"/>
      <c r="AE7" s="12"/>
      <c r="AF7" s="12"/>
      <c r="AG7" s="12"/>
      <c r="AH7" s="13"/>
    </row>
    <row r="8" spans="1:36" x14ac:dyDescent="0.35">
      <c r="A8" s="12" t="s">
        <v>25</v>
      </c>
      <c r="B8" s="12"/>
      <c r="C8" s="12" t="s">
        <v>26</v>
      </c>
      <c r="D8" s="12" t="s">
        <v>20</v>
      </c>
      <c r="E8" s="12">
        <v>11.8</v>
      </c>
      <c r="F8" s="14" t="s">
        <v>64</v>
      </c>
      <c r="G8" s="12" t="s">
        <v>28</v>
      </c>
      <c r="H8" s="12" t="s">
        <v>29</v>
      </c>
      <c r="I8" s="12"/>
      <c r="J8" s="12" t="s">
        <v>203</v>
      </c>
      <c r="K8" s="12" t="s">
        <v>203</v>
      </c>
      <c r="L8" s="12" t="s">
        <v>203</v>
      </c>
      <c r="M8" s="12"/>
      <c r="N8" s="12">
        <v>2021</v>
      </c>
      <c r="O8" s="12">
        <f t="shared" ref="O8:O71" si="0">N8+1</f>
        <v>2022</v>
      </c>
      <c r="P8" s="12">
        <v>2017</v>
      </c>
      <c r="Q8" s="12">
        <f>P8+5</f>
        <v>2022</v>
      </c>
      <c r="R8" s="12">
        <v>2020</v>
      </c>
      <c r="S8" s="12">
        <f t="shared" ref="S8:S32" si="1">R8+2</f>
        <v>2022</v>
      </c>
      <c r="T8" s="38">
        <v>2018</v>
      </c>
      <c r="U8" s="12">
        <f>T8+10</f>
        <v>2028</v>
      </c>
      <c r="V8" s="38">
        <v>2018</v>
      </c>
      <c r="W8" s="12">
        <f>V8+10</f>
        <v>2028</v>
      </c>
      <c r="X8" s="38">
        <v>2018</v>
      </c>
      <c r="Y8" s="12">
        <f>X8+10</f>
        <v>2028</v>
      </c>
      <c r="Z8" s="12">
        <v>2018</v>
      </c>
      <c r="AA8" s="12">
        <f t="shared" ref="AA8:AA13" si="2">Z8+5</f>
        <v>2023</v>
      </c>
      <c r="AB8" s="38"/>
      <c r="AC8" s="12"/>
      <c r="AD8" s="12"/>
      <c r="AE8" s="12"/>
      <c r="AF8" s="12"/>
      <c r="AG8" s="12"/>
      <c r="AH8" s="13"/>
    </row>
    <row r="9" spans="1:36" x14ac:dyDescent="0.35">
      <c r="A9" s="12" t="s">
        <v>30</v>
      </c>
      <c r="B9" s="12"/>
      <c r="C9" s="12" t="s">
        <v>31</v>
      </c>
      <c r="D9" s="12" t="s">
        <v>20</v>
      </c>
      <c r="E9" s="12">
        <v>111.8</v>
      </c>
      <c r="F9" s="14" t="s">
        <v>59</v>
      </c>
      <c r="G9" s="12" t="s">
        <v>28</v>
      </c>
      <c r="H9" s="12" t="s">
        <v>29</v>
      </c>
      <c r="I9" s="12"/>
      <c r="J9" s="12" t="s">
        <v>203</v>
      </c>
      <c r="K9" s="12" t="s">
        <v>203</v>
      </c>
      <c r="L9" s="12" t="s">
        <v>203</v>
      </c>
      <c r="M9" s="12"/>
      <c r="N9" s="12">
        <v>2021</v>
      </c>
      <c r="O9" s="12">
        <f t="shared" si="0"/>
        <v>2022</v>
      </c>
      <c r="P9" s="12">
        <v>2017</v>
      </c>
      <c r="Q9" s="12">
        <f t="shared" ref="Q9:Q17" si="3">P9+5</f>
        <v>2022</v>
      </c>
      <c r="R9" s="12">
        <v>2020</v>
      </c>
      <c r="S9" s="12">
        <f t="shared" si="1"/>
        <v>2022</v>
      </c>
      <c r="T9" s="38">
        <v>2018</v>
      </c>
      <c r="U9" s="12">
        <f t="shared" ref="U9:W32" si="4">T9+10</f>
        <v>2028</v>
      </c>
      <c r="V9" s="38">
        <v>2018</v>
      </c>
      <c r="W9" s="12">
        <f t="shared" si="4"/>
        <v>2028</v>
      </c>
      <c r="X9" s="38">
        <v>2018</v>
      </c>
      <c r="Y9" s="12">
        <f t="shared" ref="Y9" si="5">X9+10</f>
        <v>2028</v>
      </c>
      <c r="Z9" s="12">
        <v>2018</v>
      </c>
      <c r="AA9" s="12">
        <f t="shared" si="2"/>
        <v>2023</v>
      </c>
      <c r="AB9" s="38"/>
      <c r="AC9" s="12"/>
      <c r="AD9" s="12"/>
      <c r="AE9" s="12"/>
      <c r="AF9" s="12"/>
      <c r="AG9" s="12"/>
      <c r="AH9" s="13"/>
    </row>
    <row r="10" spans="1:36" x14ac:dyDescent="0.35">
      <c r="A10" s="12" t="s">
        <v>32</v>
      </c>
      <c r="B10" s="12"/>
      <c r="C10" s="12" t="s">
        <v>33</v>
      </c>
      <c r="D10" s="12" t="s">
        <v>20</v>
      </c>
      <c r="E10" s="12">
        <v>28.2</v>
      </c>
      <c r="F10" s="12" t="s">
        <v>27</v>
      </c>
      <c r="G10" s="12" t="s">
        <v>34</v>
      </c>
      <c r="H10" s="12" t="s">
        <v>35</v>
      </c>
      <c r="I10" s="12"/>
      <c r="J10" s="12" t="s">
        <v>203</v>
      </c>
      <c r="K10" s="12" t="s">
        <v>203</v>
      </c>
      <c r="L10" s="12" t="s">
        <v>203</v>
      </c>
      <c r="M10" s="12"/>
      <c r="N10" s="12">
        <v>2021</v>
      </c>
      <c r="O10" s="12">
        <f t="shared" si="0"/>
        <v>2022</v>
      </c>
      <c r="P10" s="12">
        <v>2017</v>
      </c>
      <c r="Q10" s="12">
        <f>P10+5</f>
        <v>2022</v>
      </c>
      <c r="R10" s="12">
        <v>2020</v>
      </c>
      <c r="S10" s="12">
        <f t="shared" si="1"/>
        <v>2022</v>
      </c>
      <c r="T10" s="38">
        <v>2018</v>
      </c>
      <c r="U10" s="12">
        <f t="shared" si="4"/>
        <v>2028</v>
      </c>
      <c r="V10" s="38">
        <v>2018</v>
      </c>
      <c r="W10" s="12">
        <f t="shared" si="4"/>
        <v>2028</v>
      </c>
      <c r="X10" s="38">
        <v>2018</v>
      </c>
      <c r="Y10" s="12">
        <f t="shared" ref="Y10" si="6">X10+10</f>
        <v>2028</v>
      </c>
      <c r="Z10" s="12">
        <v>2018</v>
      </c>
      <c r="AA10" s="12">
        <f t="shared" si="2"/>
        <v>2023</v>
      </c>
      <c r="AB10" s="38"/>
      <c r="AC10" s="12"/>
      <c r="AD10" s="12"/>
      <c r="AE10" s="12"/>
      <c r="AF10" s="12"/>
      <c r="AG10" s="12"/>
      <c r="AH10" s="13"/>
    </row>
    <row r="11" spans="1:36" x14ac:dyDescent="0.35">
      <c r="A11" s="12" t="s">
        <v>36</v>
      </c>
      <c r="B11" s="12"/>
      <c r="C11" s="12" t="s">
        <v>37</v>
      </c>
      <c r="D11" s="12" t="s">
        <v>20</v>
      </c>
      <c r="E11" s="12">
        <v>133.1</v>
      </c>
      <c r="F11" s="12" t="s">
        <v>27</v>
      </c>
      <c r="G11" s="12" t="s">
        <v>34</v>
      </c>
      <c r="H11" s="12" t="s">
        <v>35</v>
      </c>
      <c r="I11" s="12"/>
      <c r="J11" s="12" t="s">
        <v>203</v>
      </c>
      <c r="K11" s="12" t="s">
        <v>203</v>
      </c>
      <c r="L11" s="12" t="s">
        <v>203</v>
      </c>
      <c r="M11" s="12">
        <v>1994</v>
      </c>
      <c r="N11" s="12">
        <v>2021</v>
      </c>
      <c r="O11" s="12">
        <f t="shared" si="0"/>
        <v>2022</v>
      </c>
      <c r="P11" s="12">
        <v>2017</v>
      </c>
      <c r="Q11" s="12">
        <f t="shared" si="3"/>
        <v>2022</v>
      </c>
      <c r="R11" s="12">
        <v>2020</v>
      </c>
      <c r="S11" s="12">
        <f t="shared" si="1"/>
        <v>2022</v>
      </c>
      <c r="T11" s="38">
        <v>2014</v>
      </c>
      <c r="U11" s="12">
        <f t="shared" si="4"/>
        <v>2024</v>
      </c>
      <c r="V11" s="38">
        <v>2014</v>
      </c>
      <c r="W11" s="12">
        <f t="shared" si="4"/>
        <v>2024</v>
      </c>
      <c r="X11" s="38">
        <v>2014</v>
      </c>
      <c r="Y11" s="12">
        <f t="shared" ref="Y11" si="7">X11+10</f>
        <v>2024</v>
      </c>
      <c r="Z11" s="12">
        <v>2018</v>
      </c>
      <c r="AA11" s="12">
        <f t="shared" si="2"/>
        <v>2023</v>
      </c>
      <c r="AB11" s="38"/>
      <c r="AC11" s="12"/>
      <c r="AD11" s="12"/>
      <c r="AE11" s="12"/>
      <c r="AF11" s="12"/>
      <c r="AG11" s="12"/>
      <c r="AH11" s="13"/>
    </row>
    <row r="12" spans="1:36" x14ac:dyDescent="0.35">
      <c r="A12" s="12" t="s">
        <v>38</v>
      </c>
      <c r="B12" s="12" t="s">
        <v>39</v>
      </c>
      <c r="C12" s="12" t="s">
        <v>41</v>
      </c>
      <c r="D12" s="12" t="s">
        <v>40</v>
      </c>
      <c r="E12" s="12">
        <v>218.4</v>
      </c>
      <c r="F12" s="12" t="s">
        <v>27</v>
      </c>
      <c r="G12" s="12" t="s">
        <v>42</v>
      </c>
      <c r="H12" s="12" t="s">
        <v>43</v>
      </c>
      <c r="I12" s="12"/>
      <c r="J12" s="12" t="s">
        <v>203</v>
      </c>
      <c r="K12" s="12" t="s">
        <v>203</v>
      </c>
      <c r="L12" s="12" t="s">
        <v>203</v>
      </c>
      <c r="M12" s="12">
        <v>1994</v>
      </c>
      <c r="N12" s="12">
        <v>2021</v>
      </c>
      <c r="O12" s="12">
        <f t="shared" si="0"/>
        <v>2022</v>
      </c>
      <c r="P12" s="12">
        <v>2017</v>
      </c>
      <c r="Q12" s="12">
        <f t="shared" si="3"/>
        <v>2022</v>
      </c>
      <c r="R12" s="12">
        <v>2020</v>
      </c>
      <c r="S12" s="12">
        <f t="shared" si="1"/>
        <v>2022</v>
      </c>
      <c r="T12" s="38">
        <v>2014</v>
      </c>
      <c r="U12" s="12">
        <f t="shared" si="4"/>
        <v>2024</v>
      </c>
      <c r="V12" s="38">
        <v>2014</v>
      </c>
      <c r="W12" s="12">
        <f t="shared" si="4"/>
        <v>2024</v>
      </c>
      <c r="X12" s="38">
        <v>2014</v>
      </c>
      <c r="Y12" s="12">
        <f t="shared" ref="Y12" si="8">X12+10</f>
        <v>2024</v>
      </c>
      <c r="Z12" s="12">
        <v>2018</v>
      </c>
      <c r="AA12" s="12">
        <f t="shared" si="2"/>
        <v>2023</v>
      </c>
      <c r="AB12" s="38"/>
      <c r="AC12" s="12"/>
      <c r="AD12" s="12"/>
      <c r="AE12" s="12"/>
      <c r="AF12" s="12"/>
      <c r="AG12" s="12"/>
      <c r="AH12" s="13"/>
    </row>
    <row r="13" spans="1:36" x14ac:dyDescent="0.35">
      <c r="A13" s="12" t="s">
        <v>44</v>
      </c>
      <c r="B13" s="12"/>
      <c r="C13" s="12" t="s">
        <v>46</v>
      </c>
      <c r="D13" s="12" t="s">
        <v>45</v>
      </c>
      <c r="E13" s="12">
        <v>35.85</v>
      </c>
      <c r="F13" s="12" t="s">
        <v>27</v>
      </c>
      <c r="G13" s="12" t="s">
        <v>34</v>
      </c>
      <c r="H13" s="12" t="s">
        <v>35</v>
      </c>
      <c r="I13" s="12"/>
      <c r="J13" s="12" t="s">
        <v>203</v>
      </c>
      <c r="K13" s="12" t="s">
        <v>203</v>
      </c>
      <c r="L13" s="12" t="s">
        <v>203</v>
      </c>
      <c r="M13" s="12"/>
      <c r="N13" s="12">
        <v>2021</v>
      </c>
      <c r="O13" s="12">
        <f t="shared" si="0"/>
        <v>2022</v>
      </c>
      <c r="P13" s="12">
        <v>2017</v>
      </c>
      <c r="Q13" s="12">
        <f t="shared" si="3"/>
        <v>2022</v>
      </c>
      <c r="R13" s="12">
        <v>2020</v>
      </c>
      <c r="S13" s="12">
        <f t="shared" si="1"/>
        <v>2022</v>
      </c>
      <c r="T13" s="38">
        <v>2014</v>
      </c>
      <c r="U13" s="12">
        <f t="shared" si="4"/>
        <v>2024</v>
      </c>
      <c r="V13" s="38">
        <v>2021</v>
      </c>
      <c r="W13" s="12">
        <f t="shared" si="4"/>
        <v>2031</v>
      </c>
      <c r="X13" s="38">
        <v>2014</v>
      </c>
      <c r="Y13" s="12">
        <f t="shared" ref="Y13" si="9">X13+10</f>
        <v>2024</v>
      </c>
      <c r="Z13" s="12">
        <v>2018</v>
      </c>
      <c r="AA13" s="12">
        <f t="shared" si="2"/>
        <v>2023</v>
      </c>
      <c r="AB13" s="38"/>
      <c r="AC13" s="12"/>
      <c r="AD13" s="12"/>
      <c r="AE13" s="12"/>
      <c r="AF13" s="12"/>
      <c r="AG13" s="12"/>
      <c r="AH13" s="13"/>
    </row>
    <row r="14" spans="1:36" x14ac:dyDescent="0.35">
      <c r="A14" s="12" t="s">
        <v>47</v>
      </c>
      <c r="B14" s="12"/>
      <c r="C14" s="12" t="s">
        <v>218</v>
      </c>
      <c r="D14" s="12" t="s">
        <v>48</v>
      </c>
      <c r="E14" s="12">
        <v>68.8</v>
      </c>
      <c r="F14" s="12" t="s">
        <v>27</v>
      </c>
      <c r="G14" s="12" t="s">
        <v>34</v>
      </c>
      <c r="H14" s="12" t="s">
        <v>43</v>
      </c>
      <c r="I14" s="12"/>
      <c r="J14" s="12" t="s">
        <v>203</v>
      </c>
      <c r="K14" s="12" t="s">
        <v>203</v>
      </c>
      <c r="L14" s="12" t="s">
        <v>203</v>
      </c>
      <c r="M14" s="12"/>
      <c r="N14" s="12">
        <v>2021</v>
      </c>
      <c r="O14" s="12">
        <f t="shared" si="0"/>
        <v>2022</v>
      </c>
      <c r="P14" s="12">
        <v>2017</v>
      </c>
      <c r="Q14" s="12">
        <f t="shared" si="3"/>
        <v>2022</v>
      </c>
      <c r="R14" s="12">
        <v>2020</v>
      </c>
      <c r="S14" s="12">
        <f t="shared" si="1"/>
        <v>2022</v>
      </c>
      <c r="T14" s="38">
        <v>2014</v>
      </c>
      <c r="U14" s="12">
        <f t="shared" si="4"/>
        <v>2024</v>
      </c>
      <c r="V14" s="38">
        <v>2014</v>
      </c>
      <c r="W14" s="12">
        <f t="shared" si="4"/>
        <v>2024</v>
      </c>
      <c r="X14" s="38">
        <v>2014</v>
      </c>
      <c r="Y14" s="12">
        <f t="shared" ref="Y14" si="10">X14+10</f>
        <v>2024</v>
      </c>
      <c r="Z14" s="12">
        <v>2020</v>
      </c>
      <c r="AA14" s="12">
        <f>Z14+5</f>
        <v>2025</v>
      </c>
      <c r="AB14" s="38"/>
      <c r="AC14" s="12"/>
      <c r="AD14" s="12"/>
      <c r="AE14" s="12"/>
      <c r="AF14" s="12"/>
      <c r="AG14" s="12"/>
      <c r="AH14" s="13"/>
    </row>
    <row r="15" spans="1:36" x14ac:dyDescent="0.35">
      <c r="A15" s="12" t="s">
        <v>49</v>
      </c>
      <c r="B15" s="12" t="s">
        <v>50</v>
      </c>
      <c r="C15" s="12" t="s">
        <v>52</v>
      </c>
      <c r="D15" s="12" t="s">
        <v>51</v>
      </c>
      <c r="E15" s="12">
        <v>867.5</v>
      </c>
      <c r="F15" s="12" t="s">
        <v>27</v>
      </c>
      <c r="G15" s="12" t="s">
        <v>34</v>
      </c>
      <c r="H15" s="12" t="s">
        <v>43</v>
      </c>
      <c r="I15" s="12"/>
      <c r="J15" s="12" t="s">
        <v>203</v>
      </c>
      <c r="K15" s="12" t="s">
        <v>203</v>
      </c>
      <c r="L15" s="12" t="s">
        <v>203</v>
      </c>
      <c r="M15" s="12">
        <v>1994</v>
      </c>
      <c r="N15" s="12">
        <v>2021</v>
      </c>
      <c r="O15" s="12">
        <f t="shared" si="0"/>
        <v>2022</v>
      </c>
      <c r="P15" s="12">
        <v>2017</v>
      </c>
      <c r="Q15" s="12">
        <f t="shared" si="3"/>
        <v>2022</v>
      </c>
      <c r="R15" s="12">
        <v>2020</v>
      </c>
      <c r="S15" s="12">
        <f t="shared" si="1"/>
        <v>2022</v>
      </c>
      <c r="T15" s="38">
        <v>2021</v>
      </c>
      <c r="U15" s="12">
        <f t="shared" si="4"/>
        <v>2031</v>
      </c>
      <c r="V15" s="38">
        <v>2014</v>
      </c>
      <c r="W15" s="12">
        <f t="shared" si="4"/>
        <v>2024</v>
      </c>
      <c r="X15" s="38">
        <v>2021</v>
      </c>
      <c r="Y15" s="12">
        <f t="shared" ref="Y15" si="11">X15+10</f>
        <v>2031</v>
      </c>
      <c r="Z15" s="12">
        <v>2020</v>
      </c>
      <c r="AA15" s="12">
        <f t="shared" ref="AA15:AA32" si="12">Z15+5</f>
        <v>2025</v>
      </c>
      <c r="AB15" s="38"/>
      <c r="AC15" s="12"/>
      <c r="AD15" s="12"/>
      <c r="AE15" s="12"/>
      <c r="AF15" s="12"/>
      <c r="AG15" s="12"/>
      <c r="AH15" s="13"/>
      <c r="AI15" s="34"/>
      <c r="AJ15" s="34"/>
    </row>
    <row r="16" spans="1:36" x14ac:dyDescent="0.35">
      <c r="A16" s="12" t="s">
        <v>53</v>
      </c>
      <c r="B16" s="12"/>
      <c r="C16" s="12" t="s">
        <v>54</v>
      </c>
      <c r="D16" s="12" t="s">
        <v>48</v>
      </c>
      <c r="E16" s="12">
        <v>308.14</v>
      </c>
      <c r="F16" s="12" t="s">
        <v>27</v>
      </c>
      <c r="G16" s="12" t="s">
        <v>34</v>
      </c>
      <c r="H16" s="12" t="s">
        <v>43</v>
      </c>
      <c r="I16" s="12"/>
      <c r="J16" s="12" t="s">
        <v>203</v>
      </c>
      <c r="K16" s="12" t="s">
        <v>203</v>
      </c>
      <c r="L16" s="12" t="s">
        <v>203</v>
      </c>
      <c r="M16" s="12"/>
      <c r="N16" s="12">
        <v>2021</v>
      </c>
      <c r="O16" s="12">
        <f t="shared" si="0"/>
        <v>2022</v>
      </c>
      <c r="P16" s="12">
        <v>2017</v>
      </c>
      <c r="Q16" s="12">
        <f t="shared" si="3"/>
        <v>2022</v>
      </c>
      <c r="R16" s="12">
        <v>2020</v>
      </c>
      <c r="S16" s="12">
        <f t="shared" si="1"/>
        <v>2022</v>
      </c>
      <c r="T16" s="38">
        <v>2014</v>
      </c>
      <c r="U16" s="12">
        <f t="shared" si="4"/>
        <v>2024</v>
      </c>
      <c r="V16" s="38">
        <v>2014</v>
      </c>
      <c r="W16" s="12">
        <f t="shared" si="4"/>
        <v>2024</v>
      </c>
      <c r="X16" s="38">
        <v>2014</v>
      </c>
      <c r="Y16" s="12">
        <f t="shared" ref="Y16" si="13">X16+10</f>
        <v>2024</v>
      </c>
      <c r="Z16" s="12">
        <v>2020</v>
      </c>
      <c r="AA16" s="12">
        <f t="shared" si="12"/>
        <v>2025</v>
      </c>
      <c r="AB16" s="38"/>
      <c r="AC16" s="12"/>
      <c r="AD16" s="12"/>
      <c r="AE16" s="12"/>
      <c r="AF16" s="12"/>
      <c r="AG16" s="12"/>
      <c r="AH16" s="13"/>
    </row>
    <row r="17" spans="1:34" x14ac:dyDescent="0.35">
      <c r="A17" s="12" t="s">
        <v>55</v>
      </c>
      <c r="B17" s="12"/>
      <c r="C17" s="12" t="s">
        <v>56</v>
      </c>
      <c r="D17" s="12" t="s">
        <v>48</v>
      </c>
      <c r="E17" s="12">
        <v>251.7</v>
      </c>
      <c r="F17" s="12" t="s">
        <v>27</v>
      </c>
      <c r="G17" s="12" t="s">
        <v>34</v>
      </c>
      <c r="H17" s="12" t="s">
        <v>43</v>
      </c>
      <c r="I17" s="12"/>
      <c r="J17" s="12" t="s">
        <v>203</v>
      </c>
      <c r="K17" s="12" t="s">
        <v>203</v>
      </c>
      <c r="L17" s="12" t="s">
        <v>203</v>
      </c>
      <c r="M17" s="12"/>
      <c r="N17" s="12">
        <v>2021</v>
      </c>
      <c r="O17" s="12">
        <f t="shared" si="0"/>
        <v>2022</v>
      </c>
      <c r="P17" s="12">
        <v>2017</v>
      </c>
      <c r="Q17" s="12">
        <f t="shared" si="3"/>
        <v>2022</v>
      </c>
      <c r="R17" s="12">
        <v>2020</v>
      </c>
      <c r="S17" s="12">
        <f t="shared" si="1"/>
        <v>2022</v>
      </c>
      <c r="T17" s="38">
        <v>2014</v>
      </c>
      <c r="U17" s="12">
        <f t="shared" si="4"/>
        <v>2024</v>
      </c>
      <c r="V17" s="38">
        <v>2014</v>
      </c>
      <c r="W17" s="12">
        <f t="shared" si="4"/>
        <v>2024</v>
      </c>
      <c r="X17" s="38">
        <v>2014</v>
      </c>
      <c r="Y17" s="12">
        <f t="shared" ref="Y17" si="14">X17+10</f>
        <v>2024</v>
      </c>
      <c r="Z17" s="12">
        <v>2020</v>
      </c>
      <c r="AA17" s="12">
        <f t="shared" si="12"/>
        <v>2025</v>
      </c>
      <c r="AB17" s="38"/>
      <c r="AC17" s="12"/>
      <c r="AD17" s="12"/>
      <c r="AE17" s="12"/>
      <c r="AF17" s="12"/>
      <c r="AG17" s="12"/>
      <c r="AH17" s="13"/>
    </row>
    <row r="18" spans="1:34" x14ac:dyDescent="0.35">
      <c r="A18" s="12" t="s">
        <v>57</v>
      </c>
      <c r="B18" s="12"/>
      <c r="C18" s="12" t="s">
        <v>58</v>
      </c>
      <c r="D18" s="12" t="s">
        <v>45</v>
      </c>
      <c r="E18" s="12">
        <v>76</v>
      </c>
      <c r="F18" s="12" t="s">
        <v>59</v>
      </c>
      <c r="G18" s="12" t="s">
        <v>34</v>
      </c>
      <c r="H18" s="12" t="s">
        <v>60</v>
      </c>
      <c r="I18" s="12"/>
      <c r="J18" s="12" t="s">
        <v>203</v>
      </c>
      <c r="K18" s="12" t="s">
        <v>203</v>
      </c>
      <c r="L18" s="12" t="s">
        <v>203</v>
      </c>
      <c r="M18" s="12"/>
      <c r="N18" s="12">
        <v>2021</v>
      </c>
      <c r="O18" s="12">
        <f t="shared" si="0"/>
        <v>2022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8"/>
      <c r="AC18" s="12"/>
      <c r="AD18" s="12"/>
      <c r="AE18" s="12"/>
      <c r="AF18" s="12"/>
      <c r="AG18" s="12"/>
      <c r="AH18" s="13"/>
    </row>
    <row r="19" spans="1:34" ht="26.5" x14ac:dyDescent="0.35">
      <c r="A19" s="12" t="s">
        <v>61</v>
      </c>
      <c r="B19" s="12" t="s">
        <v>62</v>
      </c>
      <c r="C19" s="45" t="s">
        <v>219</v>
      </c>
      <c r="D19" s="12" t="s">
        <v>63</v>
      </c>
      <c r="E19" s="12">
        <v>851.7</v>
      </c>
      <c r="F19" s="12" t="s">
        <v>64</v>
      </c>
      <c r="G19" s="12" t="s">
        <v>28</v>
      </c>
      <c r="H19" s="12" t="s">
        <v>43</v>
      </c>
      <c r="I19" s="12"/>
      <c r="J19" s="12" t="s">
        <v>203</v>
      </c>
      <c r="K19" s="12" t="s">
        <v>203</v>
      </c>
      <c r="L19" s="12" t="s">
        <v>203</v>
      </c>
      <c r="M19" s="12">
        <v>1997</v>
      </c>
      <c r="N19" s="12">
        <v>2021</v>
      </c>
      <c r="O19" s="12">
        <f t="shared" si="0"/>
        <v>2022</v>
      </c>
      <c r="P19" s="38">
        <v>2016</v>
      </c>
      <c r="Q19" s="12">
        <f t="shared" ref="Q19:Q32" si="15">P19+5</f>
        <v>2021</v>
      </c>
      <c r="R19" s="38">
        <v>2019</v>
      </c>
      <c r="S19" s="12">
        <f t="shared" si="1"/>
        <v>2021</v>
      </c>
      <c r="T19" s="38">
        <v>2017</v>
      </c>
      <c r="U19" s="12">
        <f t="shared" si="4"/>
        <v>2027</v>
      </c>
      <c r="V19" s="38">
        <v>2017</v>
      </c>
      <c r="W19" s="12">
        <f t="shared" si="4"/>
        <v>2027</v>
      </c>
      <c r="X19" s="38">
        <v>2017</v>
      </c>
      <c r="Y19" s="12">
        <f t="shared" ref="Y19" si="16">X19+10</f>
        <v>2027</v>
      </c>
      <c r="Z19" s="38">
        <v>2016</v>
      </c>
      <c r="AA19" s="12">
        <f t="shared" si="12"/>
        <v>2021</v>
      </c>
      <c r="AB19" s="38"/>
      <c r="AC19" s="12"/>
      <c r="AD19" s="12"/>
      <c r="AE19" s="12"/>
      <c r="AF19" s="12"/>
      <c r="AG19" s="12"/>
      <c r="AH19" s="13"/>
    </row>
    <row r="20" spans="1:34" x14ac:dyDescent="0.35">
      <c r="A20" s="12" t="s">
        <v>65</v>
      </c>
      <c r="B20" s="12" t="s">
        <v>66</v>
      </c>
      <c r="C20" s="12" t="s">
        <v>68</v>
      </c>
      <c r="D20" s="12" t="s">
        <v>67</v>
      </c>
      <c r="E20" s="12">
        <v>177.5</v>
      </c>
      <c r="F20" s="12" t="s">
        <v>64</v>
      </c>
      <c r="G20" s="12" t="s">
        <v>69</v>
      </c>
      <c r="H20" s="12" t="s">
        <v>35</v>
      </c>
      <c r="I20" s="12"/>
      <c r="J20" s="12" t="s">
        <v>203</v>
      </c>
      <c r="K20" s="12" t="s">
        <v>203</v>
      </c>
      <c r="L20" s="12" t="s">
        <v>203</v>
      </c>
      <c r="M20" s="12">
        <v>1997</v>
      </c>
      <c r="N20" s="12">
        <v>2021</v>
      </c>
      <c r="O20" s="12">
        <f t="shared" si="0"/>
        <v>2022</v>
      </c>
      <c r="P20" s="38">
        <v>2016</v>
      </c>
      <c r="Q20" s="12">
        <f t="shared" si="15"/>
        <v>2021</v>
      </c>
      <c r="R20" s="38">
        <v>2019</v>
      </c>
      <c r="S20" s="12">
        <f t="shared" si="1"/>
        <v>2021</v>
      </c>
      <c r="T20" s="38">
        <v>2017</v>
      </c>
      <c r="U20" s="12">
        <f t="shared" si="4"/>
        <v>2027</v>
      </c>
      <c r="V20" s="38">
        <v>2017</v>
      </c>
      <c r="W20" s="12">
        <f t="shared" si="4"/>
        <v>2027</v>
      </c>
      <c r="X20" s="38">
        <v>2017</v>
      </c>
      <c r="Y20" s="12">
        <f t="shared" ref="Y20" si="17">X20+10</f>
        <v>2027</v>
      </c>
      <c r="Z20" s="38">
        <v>2016</v>
      </c>
      <c r="AA20" s="12">
        <f t="shared" si="12"/>
        <v>2021</v>
      </c>
      <c r="AB20" s="38"/>
      <c r="AC20" s="12"/>
      <c r="AD20" s="12"/>
      <c r="AE20" s="12"/>
      <c r="AF20" s="12"/>
      <c r="AG20" s="12"/>
      <c r="AH20" s="13"/>
    </row>
    <row r="21" spans="1:34" x14ac:dyDescent="0.35">
      <c r="A21" s="12" t="s">
        <v>70</v>
      </c>
      <c r="B21" s="12" t="s">
        <v>71</v>
      </c>
      <c r="C21" s="12" t="s">
        <v>72</v>
      </c>
      <c r="D21" s="12" t="s">
        <v>67</v>
      </c>
      <c r="E21" s="12">
        <v>177.5</v>
      </c>
      <c r="F21" s="12" t="s">
        <v>64</v>
      </c>
      <c r="G21" s="12" t="s">
        <v>69</v>
      </c>
      <c r="H21" s="12" t="s">
        <v>73</v>
      </c>
      <c r="I21" s="12"/>
      <c r="J21" s="12" t="s">
        <v>203</v>
      </c>
      <c r="K21" s="12" t="s">
        <v>203</v>
      </c>
      <c r="L21" s="12" t="s">
        <v>203</v>
      </c>
      <c r="M21" s="12">
        <v>1997</v>
      </c>
      <c r="N21" s="12">
        <v>2021</v>
      </c>
      <c r="O21" s="12">
        <f t="shared" si="0"/>
        <v>2022</v>
      </c>
      <c r="P21" s="38">
        <v>2016</v>
      </c>
      <c r="Q21" s="12">
        <f t="shared" si="15"/>
        <v>2021</v>
      </c>
      <c r="R21" s="38">
        <v>2019</v>
      </c>
      <c r="S21" s="12">
        <f t="shared" si="1"/>
        <v>2021</v>
      </c>
      <c r="T21" s="38">
        <v>2017</v>
      </c>
      <c r="U21" s="12">
        <f t="shared" si="4"/>
        <v>2027</v>
      </c>
      <c r="V21" s="38">
        <v>2017</v>
      </c>
      <c r="W21" s="12">
        <f t="shared" si="4"/>
        <v>2027</v>
      </c>
      <c r="X21" s="38">
        <v>2017</v>
      </c>
      <c r="Y21" s="12">
        <f t="shared" ref="Y21" si="18">X21+10</f>
        <v>2027</v>
      </c>
      <c r="Z21" s="38">
        <v>2016</v>
      </c>
      <c r="AA21" s="12">
        <f t="shared" si="12"/>
        <v>2021</v>
      </c>
      <c r="AB21" s="38"/>
      <c r="AC21" s="12"/>
      <c r="AD21" s="12"/>
      <c r="AE21" s="12"/>
      <c r="AF21" s="12"/>
      <c r="AG21" s="12"/>
      <c r="AH21" s="13"/>
    </row>
    <row r="22" spans="1:34" x14ac:dyDescent="0.35">
      <c r="A22" s="12" t="s">
        <v>74</v>
      </c>
      <c r="B22" s="12" t="s">
        <v>75</v>
      </c>
      <c r="C22" s="12" t="s">
        <v>76</v>
      </c>
      <c r="D22" s="12" t="s">
        <v>67</v>
      </c>
      <c r="E22" s="12">
        <v>177.5</v>
      </c>
      <c r="F22" s="12" t="s">
        <v>64</v>
      </c>
      <c r="G22" s="12" t="s">
        <v>69</v>
      </c>
      <c r="H22" s="12" t="s">
        <v>35</v>
      </c>
      <c r="I22" s="12"/>
      <c r="J22" s="12" t="s">
        <v>203</v>
      </c>
      <c r="K22" s="12" t="s">
        <v>203</v>
      </c>
      <c r="L22" s="12" t="s">
        <v>203</v>
      </c>
      <c r="M22" s="12">
        <v>1997</v>
      </c>
      <c r="N22" s="12">
        <v>2021</v>
      </c>
      <c r="O22" s="12">
        <f t="shared" si="0"/>
        <v>2022</v>
      </c>
      <c r="P22" s="38">
        <v>2016</v>
      </c>
      <c r="Q22" s="12">
        <f t="shared" si="15"/>
        <v>2021</v>
      </c>
      <c r="R22" s="38">
        <v>2019</v>
      </c>
      <c r="S22" s="12">
        <f t="shared" si="1"/>
        <v>2021</v>
      </c>
      <c r="T22" s="38">
        <v>2017</v>
      </c>
      <c r="U22" s="12">
        <f t="shared" si="4"/>
        <v>2027</v>
      </c>
      <c r="V22" s="38">
        <v>2017</v>
      </c>
      <c r="W22" s="12">
        <f t="shared" si="4"/>
        <v>2027</v>
      </c>
      <c r="X22" s="38">
        <v>2017</v>
      </c>
      <c r="Y22" s="12">
        <f t="shared" ref="Y22" si="19">X22+10</f>
        <v>2027</v>
      </c>
      <c r="Z22" s="38">
        <v>2016</v>
      </c>
      <c r="AA22" s="12">
        <f t="shared" si="12"/>
        <v>2021</v>
      </c>
      <c r="AB22" s="38"/>
      <c r="AC22" s="12"/>
      <c r="AD22" s="12"/>
      <c r="AE22" s="12"/>
      <c r="AF22" s="12"/>
      <c r="AG22" s="12"/>
      <c r="AH22" s="13"/>
    </row>
    <row r="23" spans="1:34" x14ac:dyDescent="0.35">
      <c r="A23" s="12" t="s">
        <v>77</v>
      </c>
      <c r="B23" s="12" t="s">
        <v>78</v>
      </c>
      <c r="C23" s="12" t="s">
        <v>79</v>
      </c>
      <c r="D23" s="12" t="s">
        <v>67</v>
      </c>
      <c r="E23" s="12">
        <v>209.4</v>
      </c>
      <c r="F23" s="12" t="s">
        <v>64</v>
      </c>
      <c r="G23" s="12" t="s">
        <v>69</v>
      </c>
      <c r="H23" s="12" t="s">
        <v>73</v>
      </c>
      <c r="I23" s="12"/>
      <c r="J23" s="12" t="s">
        <v>203</v>
      </c>
      <c r="K23" s="12" t="s">
        <v>203</v>
      </c>
      <c r="L23" s="12" t="s">
        <v>203</v>
      </c>
      <c r="M23" s="12">
        <v>1997</v>
      </c>
      <c r="N23" s="12">
        <v>2021</v>
      </c>
      <c r="O23" s="12">
        <f t="shared" si="0"/>
        <v>2022</v>
      </c>
      <c r="P23" s="38">
        <v>2016</v>
      </c>
      <c r="Q23" s="12">
        <f t="shared" si="15"/>
        <v>2021</v>
      </c>
      <c r="R23" s="38">
        <v>2019</v>
      </c>
      <c r="S23" s="12">
        <f t="shared" si="1"/>
        <v>2021</v>
      </c>
      <c r="T23" s="38">
        <v>2017</v>
      </c>
      <c r="U23" s="12">
        <f t="shared" si="4"/>
        <v>2027</v>
      </c>
      <c r="V23" s="38">
        <v>2017</v>
      </c>
      <c r="W23" s="12">
        <f t="shared" si="4"/>
        <v>2027</v>
      </c>
      <c r="X23" s="38">
        <v>2017</v>
      </c>
      <c r="Y23" s="12">
        <v>2016</v>
      </c>
      <c r="Z23" s="38">
        <v>2016</v>
      </c>
      <c r="AA23" s="12">
        <f t="shared" si="12"/>
        <v>2021</v>
      </c>
      <c r="AB23" s="38"/>
      <c r="AC23" s="12"/>
      <c r="AD23" s="12"/>
      <c r="AE23" s="12"/>
      <c r="AF23" s="12"/>
      <c r="AG23" s="12"/>
      <c r="AH23" s="13"/>
    </row>
    <row r="24" spans="1:34" x14ac:dyDescent="0.35">
      <c r="A24" s="12" t="s">
        <v>80</v>
      </c>
      <c r="B24" s="12" t="s">
        <v>81</v>
      </c>
      <c r="C24" s="12" t="s">
        <v>82</v>
      </c>
      <c r="D24" s="12" t="s">
        <v>67</v>
      </c>
      <c r="E24" s="12">
        <v>177.5</v>
      </c>
      <c r="F24" s="12" t="s">
        <v>64</v>
      </c>
      <c r="G24" s="12" t="s">
        <v>69</v>
      </c>
      <c r="H24" s="12" t="s">
        <v>73</v>
      </c>
      <c r="I24" s="12"/>
      <c r="J24" s="12" t="s">
        <v>203</v>
      </c>
      <c r="K24" s="12" t="s">
        <v>203</v>
      </c>
      <c r="L24" s="12" t="s">
        <v>203</v>
      </c>
      <c r="M24" s="12">
        <v>1997</v>
      </c>
      <c r="N24" s="12">
        <v>2021</v>
      </c>
      <c r="O24" s="12">
        <f t="shared" si="0"/>
        <v>2022</v>
      </c>
      <c r="P24" s="38">
        <v>2016</v>
      </c>
      <c r="Q24" s="12">
        <f t="shared" si="15"/>
        <v>2021</v>
      </c>
      <c r="R24" s="38">
        <v>2019</v>
      </c>
      <c r="S24" s="12">
        <f t="shared" si="1"/>
        <v>2021</v>
      </c>
      <c r="T24" s="38">
        <v>2017</v>
      </c>
      <c r="U24" s="12">
        <f t="shared" si="4"/>
        <v>2027</v>
      </c>
      <c r="V24" s="38">
        <v>2017</v>
      </c>
      <c r="W24" s="12">
        <f t="shared" si="4"/>
        <v>2027</v>
      </c>
      <c r="X24" s="38">
        <v>2017</v>
      </c>
      <c r="Y24" s="12">
        <f t="shared" ref="Y24" si="20">X24+10</f>
        <v>2027</v>
      </c>
      <c r="Z24" s="38">
        <v>2016</v>
      </c>
      <c r="AA24" s="12">
        <f t="shared" si="12"/>
        <v>2021</v>
      </c>
      <c r="AB24" s="38"/>
      <c r="AC24" s="12"/>
      <c r="AD24" s="12"/>
      <c r="AE24" s="12"/>
      <c r="AF24" s="12"/>
      <c r="AG24" s="12"/>
      <c r="AH24" s="13"/>
    </row>
    <row r="25" spans="1:34" x14ac:dyDescent="0.35">
      <c r="A25" s="12" t="s">
        <v>83</v>
      </c>
      <c r="B25" s="12" t="s">
        <v>84</v>
      </c>
      <c r="C25" s="12" t="s">
        <v>85</v>
      </c>
      <c r="D25" s="12" t="s">
        <v>63</v>
      </c>
      <c r="E25" s="12">
        <v>216.25</v>
      </c>
      <c r="F25" s="12" t="s">
        <v>64</v>
      </c>
      <c r="G25" s="12" t="s">
        <v>69</v>
      </c>
      <c r="H25" s="12" t="s">
        <v>35</v>
      </c>
      <c r="I25" s="12"/>
      <c r="J25" s="12" t="s">
        <v>203</v>
      </c>
      <c r="K25" s="12" t="s">
        <v>203</v>
      </c>
      <c r="L25" s="12" t="s">
        <v>203</v>
      </c>
      <c r="M25" s="12">
        <v>1997</v>
      </c>
      <c r="N25" s="12">
        <v>2021</v>
      </c>
      <c r="O25" s="12">
        <f t="shared" si="0"/>
        <v>2022</v>
      </c>
      <c r="P25" s="38">
        <v>2016</v>
      </c>
      <c r="Q25" s="12">
        <f t="shared" si="15"/>
        <v>2021</v>
      </c>
      <c r="R25" s="38">
        <v>2019</v>
      </c>
      <c r="S25" s="12">
        <f t="shared" si="1"/>
        <v>2021</v>
      </c>
      <c r="T25" s="38">
        <v>2017</v>
      </c>
      <c r="U25" s="12">
        <f t="shared" si="4"/>
        <v>2027</v>
      </c>
      <c r="V25" s="38">
        <v>2017</v>
      </c>
      <c r="W25" s="12">
        <f t="shared" si="4"/>
        <v>2027</v>
      </c>
      <c r="X25" s="38">
        <v>2017</v>
      </c>
      <c r="Y25" s="12">
        <f t="shared" ref="Y25" si="21">X25+10</f>
        <v>2027</v>
      </c>
      <c r="Z25" s="38">
        <v>2016</v>
      </c>
      <c r="AA25" s="12">
        <f t="shared" si="12"/>
        <v>2021</v>
      </c>
      <c r="AB25" s="38"/>
      <c r="AC25" s="12"/>
      <c r="AD25" s="12"/>
      <c r="AE25" s="12"/>
      <c r="AF25" s="12"/>
      <c r="AG25" s="12"/>
      <c r="AH25" s="13"/>
    </row>
    <row r="26" spans="1:34" x14ac:dyDescent="0.35">
      <c r="A26" s="12" t="s">
        <v>86</v>
      </c>
      <c r="B26" s="12" t="s">
        <v>87</v>
      </c>
      <c r="C26" s="12" t="s">
        <v>88</v>
      </c>
      <c r="D26" s="12" t="s">
        <v>67</v>
      </c>
      <c r="E26" s="12">
        <v>177.5</v>
      </c>
      <c r="F26" s="12" t="s">
        <v>64</v>
      </c>
      <c r="G26" s="12" t="s">
        <v>69</v>
      </c>
      <c r="H26" s="12" t="s">
        <v>35</v>
      </c>
      <c r="I26" s="12"/>
      <c r="J26" s="12" t="s">
        <v>203</v>
      </c>
      <c r="K26" s="12" t="s">
        <v>203</v>
      </c>
      <c r="L26" s="12" t="s">
        <v>203</v>
      </c>
      <c r="M26" s="12">
        <v>1997</v>
      </c>
      <c r="N26" s="12">
        <v>2021</v>
      </c>
      <c r="O26" s="12">
        <f t="shared" si="0"/>
        <v>2022</v>
      </c>
      <c r="P26" s="38">
        <v>2016</v>
      </c>
      <c r="Q26" s="12">
        <f t="shared" si="15"/>
        <v>2021</v>
      </c>
      <c r="R26" s="38">
        <v>2019</v>
      </c>
      <c r="S26" s="12">
        <f t="shared" si="1"/>
        <v>2021</v>
      </c>
      <c r="T26" s="38">
        <v>2017</v>
      </c>
      <c r="U26" s="12">
        <f t="shared" si="4"/>
        <v>2027</v>
      </c>
      <c r="V26" s="38">
        <v>2017</v>
      </c>
      <c r="W26" s="12">
        <f t="shared" si="4"/>
        <v>2027</v>
      </c>
      <c r="X26" s="38">
        <v>2017</v>
      </c>
      <c r="Y26" s="12">
        <f t="shared" ref="Y26" si="22">X26+10</f>
        <v>2027</v>
      </c>
      <c r="Z26" s="38">
        <v>2016</v>
      </c>
      <c r="AA26" s="12">
        <f t="shared" si="12"/>
        <v>2021</v>
      </c>
      <c r="AB26" s="38"/>
      <c r="AC26" s="12"/>
      <c r="AD26" s="12"/>
      <c r="AE26" s="12"/>
      <c r="AF26" s="12"/>
      <c r="AG26" s="12"/>
      <c r="AH26" s="13"/>
    </row>
    <row r="27" spans="1:34" x14ac:dyDescent="0.35">
      <c r="A27" s="12" t="s">
        <v>89</v>
      </c>
      <c r="B27" s="12" t="s">
        <v>90</v>
      </c>
      <c r="C27" s="12" t="s">
        <v>91</v>
      </c>
      <c r="D27" s="12" t="s">
        <v>67</v>
      </c>
      <c r="E27" s="12">
        <v>209.4</v>
      </c>
      <c r="F27" s="12" t="s">
        <v>64</v>
      </c>
      <c r="G27" s="12" t="s">
        <v>69</v>
      </c>
      <c r="H27" s="12" t="s">
        <v>35</v>
      </c>
      <c r="I27" s="12"/>
      <c r="J27" s="12" t="s">
        <v>203</v>
      </c>
      <c r="K27" s="12" t="s">
        <v>203</v>
      </c>
      <c r="L27" s="12" t="s">
        <v>203</v>
      </c>
      <c r="M27" s="12">
        <v>1997</v>
      </c>
      <c r="N27" s="12">
        <v>2021</v>
      </c>
      <c r="O27" s="12">
        <f t="shared" si="0"/>
        <v>2022</v>
      </c>
      <c r="P27" s="38">
        <v>2016</v>
      </c>
      <c r="Q27" s="12">
        <f t="shared" si="15"/>
        <v>2021</v>
      </c>
      <c r="R27" s="38">
        <v>2019</v>
      </c>
      <c r="S27" s="12">
        <f t="shared" si="1"/>
        <v>2021</v>
      </c>
      <c r="T27" s="38">
        <v>2017</v>
      </c>
      <c r="U27" s="12">
        <f t="shared" si="4"/>
        <v>2027</v>
      </c>
      <c r="V27" s="38">
        <v>2017</v>
      </c>
      <c r="W27" s="12">
        <f t="shared" si="4"/>
        <v>2027</v>
      </c>
      <c r="X27" s="38">
        <v>2017</v>
      </c>
      <c r="Y27" s="12">
        <f t="shared" ref="Y27" si="23">X27+10</f>
        <v>2027</v>
      </c>
      <c r="Z27" s="38">
        <v>2016</v>
      </c>
      <c r="AA27" s="12">
        <f t="shared" si="12"/>
        <v>2021</v>
      </c>
      <c r="AB27" s="38"/>
      <c r="AC27" s="12"/>
      <c r="AD27" s="12"/>
      <c r="AE27" s="12"/>
      <c r="AF27" s="12"/>
      <c r="AG27" s="12"/>
      <c r="AH27" s="13"/>
    </row>
    <row r="28" spans="1:34" x14ac:dyDescent="0.35">
      <c r="A28" s="12" t="s">
        <v>92</v>
      </c>
      <c r="B28" s="12" t="s">
        <v>93</v>
      </c>
      <c r="C28" s="12" t="s">
        <v>94</v>
      </c>
      <c r="D28" s="12" t="s">
        <v>67</v>
      </c>
      <c r="E28" s="12">
        <v>209.4</v>
      </c>
      <c r="F28" s="12" t="s">
        <v>64</v>
      </c>
      <c r="G28" s="12" t="s">
        <v>69</v>
      </c>
      <c r="H28" s="12" t="s">
        <v>35</v>
      </c>
      <c r="I28" s="12"/>
      <c r="J28" s="12" t="s">
        <v>203</v>
      </c>
      <c r="K28" s="12" t="s">
        <v>203</v>
      </c>
      <c r="L28" s="12" t="s">
        <v>203</v>
      </c>
      <c r="M28" s="12">
        <v>1997</v>
      </c>
      <c r="N28" s="12">
        <v>2021</v>
      </c>
      <c r="O28" s="12">
        <f t="shared" si="0"/>
        <v>2022</v>
      </c>
      <c r="P28" s="38">
        <v>2016</v>
      </c>
      <c r="Q28" s="12">
        <f t="shared" si="15"/>
        <v>2021</v>
      </c>
      <c r="R28" s="38">
        <v>2019</v>
      </c>
      <c r="S28" s="12">
        <f t="shared" si="1"/>
        <v>2021</v>
      </c>
      <c r="T28" s="38">
        <v>2017</v>
      </c>
      <c r="U28" s="12">
        <f t="shared" si="4"/>
        <v>2027</v>
      </c>
      <c r="V28" s="38">
        <v>2017</v>
      </c>
      <c r="W28" s="12">
        <f t="shared" si="4"/>
        <v>2027</v>
      </c>
      <c r="X28" s="38">
        <v>2017</v>
      </c>
      <c r="Y28" s="12">
        <f t="shared" ref="Y28" si="24">X28+10</f>
        <v>2027</v>
      </c>
      <c r="Z28" s="38">
        <v>2016</v>
      </c>
      <c r="AA28" s="12">
        <f t="shared" si="12"/>
        <v>2021</v>
      </c>
      <c r="AB28" s="38"/>
      <c r="AC28" s="12"/>
      <c r="AD28" s="12"/>
      <c r="AE28" s="12"/>
      <c r="AF28" s="12"/>
      <c r="AG28" s="12"/>
      <c r="AH28" s="13"/>
    </row>
    <row r="29" spans="1:34" x14ac:dyDescent="0.35">
      <c r="A29" s="12" t="s">
        <v>95</v>
      </c>
      <c r="B29" s="12" t="s">
        <v>96</v>
      </c>
      <c r="C29" s="12" t="s">
        <v>97</v>
      </c>
      <c r="D29" s="12" t="s">
        <v>67</v>
      </c>
      <c r="E29" s="12">
        <v>209.4</v>
      </c>
      <c r="F29" s="12" t="s">
        <v>64</v>
      </c>
      <c r="G29" s="12" t="s">
        <v>69</v>
      </c>
      <c r="H29" s="12" t="s">
        <v>35</v>
      </c>
      <c r="I29" s="12"/>
      <c r="J29" s="12" t="s">
        <v>203</v>
      </c>
      <c r="K29" s="12" t="s">
        <v>203</v>
      </c>
      <c r="L29" s="12" t="s">
        <v>203</v>
      </c>
      <c r="M29" s="12">
        <v>1997</v>
      </c>
      <c r="N29" s="12">
        <v>2021</v>
      </c>
      <c r="O29" s="12">
        <f t="shared" si="0"/>
        <v>2022</v>
      </c>
      <c r="P29" s="38">
        <v>2016</v>
      </c>
      <c r="Q29" s="12">
        <f t="shared" si="15"/>
        <v>2021</v>
      </c>
      <c r="R29" s="38">
        <v>2019</v>
      </c>
      <c r="S29" s="12">
        <f t="shared" si="1"/>
        <v>2021</v>
      </c>
      <c r="T29" s="38">
        <v>2017</v>
      </c>
      <c r="U29" s="12">
        <f t="shared" si="4"/>
        <v>2027</v>
      </c>
      <c r="V29" s="38">
        <v>2017</v>
      </c>
      <c r="W29" s="12">
        <f t="shared" si="4"/>
        <v>2027</v>
      </c>
      <c r="X29" s="38">
        <v>2017</v>
      </c>
      <c r="Y29" s="12">
        <f t="shared" ref="Y29" si="25">X29+10</f>
        <v>2027</v>
      </c>
      <c r="Z29" s="38">
        <v>2016</v>
      </c>
      <c r="AA29" s="12">
        <f t="shared" si="12"/>
        <v>2021</v>
      </c>
      <c r="AB29" s="38"/>
      <c r="AC29" s="12"/>
      <c r="AD29" s="12"/>
      <c r="AE29" s="12"/>
      <c r="AF29" s="12"/>
      <c r="AG29" s="12"/>
      <c r="AH29" s="13"/>
    </row>
    <row r="30" spans="1:34" x14ac:dyDescent="0.35">
      <c r="A30" s="12" t="s">
        <v>98</v>
      </c>
      <c r="B30" s="12" t="s">
        <v>99</v>
      </c>
      <c r="C30" s="12" t="s">
        <v>100</v>
      </c>
      <c r="D30" s="12" t="s">
        <v>67</v>
      </c>
      <c r="E30" s="12">
        <v>209.4</v>
      </c>
      <c r="F30" s="12" t="s">
        <v>64</v>
      </c>
      <c r="G30" s="12" t="s">
        <v>69</v>
      </c>
      <c r="H30" s="12" t="s">
        <v>35</v>
      </c>
      <c r="I30" s="12"/>
      <c r="J30" s="12" t="s">
        <v>203</v>
      </c>
      <c r="K30" s="12" t="s">
        <v>203</v>
      </c>
      <c r="L30" s="12" t="s">
        <v>203</v>
      </c>
      <c r="M30" s="12">
        <v>1997</v>
      </c>
      <c r="N30" s="12">
        <v>2021</v>
      </c>
      <c r="O30" s="12">
        <f t="shared" si="0"/>
        <v>2022</v>
      </c>
      <c r="P30" s="38">
        <v>2016</v>
      </c>
      <c r="Q30" s="12">
        <f t="shared" si="15"/>
        <v>2021</v>
      </c>
      <c r="R30" s="38">
        <v>2019</v>
      </c>
      <c r="S30" s="12">
        <f t="shared" si="1"/>
        <v>2021</v>
      </c>
      <c r="T30" s="38">
        <v>2017</v>
      </c>
      <c r="U30" s="12">
        <f t="shared" si="4"/>
        <v>2027</v>
      </c>
      <c r="V30" s="38">
        <v>2017</v>
      </c>
      <c r="W30" s="12">
        <f t="shared" si="4"/>
        <v>2027</v>
      </c>
      <c r="X30" s="38">
        <v>2017</v>
      </c>
      <c r="Y30" s="12">
        <f t="shared" ref="Y30" si="26">X30+10</f>
        <v>2027</v>
      </c>
      <c r="Z30" s="38">
        <v>2016</v>
      </c>
      <c r="AA30" s="12">
        <f t="shared" si="12"/>
        <v>2021</v>
      </c>
      <c r="AB30" s="38"/>
      <c r="AC30" s="12"/>
      <c r="AD30" s="12"/>
      <c r="AE30" s="12"/>
      <c r="AF30" s="12"/>
      <c r="AG30" s="12"/>
      <c r="AH30" s="13"/>
    </row>
    <row r="31" spans="1:34" x14ac:dyDescent="0.35">
      <c r="A31" s="12" t="s">
        <v>101</v>
      </c>
      <c r="B31" s="12" t="s">
        <v>102</v>
      </c>
      <c r="C31" s="12" t="s">
        <v>103</v>
      </c>
      <c r="D31" s="12" t="s">
        <v>67</v>
      </c>
      <c r="E31" s="12">
        <v>209.4</v>
      </c>
      <c r="F31" s="12" t="s">
        <v>64</v>
      </c>
      <c r="G31" s="12" t="s">
        <v>69</v>
      </c>
      <c r="H31" s="12" t="s">
        <v>35</v>
      </c>
      <c r="I31" s="12"/>
      <c r="J31" s="12" t="s">
        <v>203</v>
      </c>
      <c r="K31" s="12" t="s">
        <v>203</v>
      </c>
      <c r="L31" s="12" t="s">
        <v>203</v>
      </c>
      <c r="M31" s="12">
        <v>1997</v>
      </c>
      <c r="N31" s="12">
        <v>2021</v>
      </c>
      <c r="O31" s="12">
        <f t="shared" si="0"/>
        <v>2022</v>
      </c>
      <c r="P31" s="38">
        <v>2016</v>
      </c>
      <c r="Q31" s="12">
        <f t="shared" si="15"/>
        <v>2021</v>
      </c>
      <c r="R31" s="38">
        <v>2019</v>
      </c>
      <c r="S31" s="12">
        <f t="shared" si="1"/>
        <v>2021</v>
      </c>
      <c r="T31" s="38">
        <v>2017</v>
      </c>
      <c r="U31" s="12">
        <f t="shared" si="4"/>
        <v>2027</v>
      </c>
      <c r="V31" s="38">
        <v>2017</v>
      </c>
      <c r="W31" s="12">
        <f t="shared" si="4"/>
        <v>2027</v>
      </c>
      <c r="X31" s="38">
        <v>2017</v>
      </c>
      <c r="Y31" s="12">
        <f t="shared" ref="Y31" si="27">X31+10</f>
        <v>2027</v>
      </c>
      <c r="Z31" s="38">
        <v>2016</v>
      </c>
      <c r="AA31" s="12">
        <f t="shared" si="12"/>
        <v>2021</v>
      </c>
      <c r="AB31" s="38"/>
      <c r="AC31" s="12"/>
      <c r="AD31" s="12"/>
      <c r="AE31" s="12"/>
      <c r="AF31" s="12"/>
      <c r="AG31" s="12"/>
      <c r="AH31" s="13"/>
    </row>
    <row r="32" spans="1:34" x14ac:dyDescent="0.35">
      <c r="A32" s="12" t="s">
        <v>104</v>
      </c>
      <c r="B32" s="12" t="s">
        <v>105</v>
      </c>
      <c r="C32" s="12" t="s">
        <v>106</v>
      </c>
      <c r="D32" s="12" t="s">
        <v>67</v>
      </c>
      <c r="E32" s="12">
        <v>209.4</v>
      </c>
      <c r="F32" s="12" t="s">
        <v>64</v>
      </c>
      <c r="G32" s="12" t="s">
        <v>69</v>
      </c>
      <c r="H32" s="12" t="s">
        <v>35</v>
      </c>
      <c r="I32" s="12"/>
      <c r="J32" s="12" t="s">
        <v>203</v>
      </c>
      <c r="K32" s="12" t="s">
        <v>203</v>
      </c>
      <c r="L32" s="12" t="s">
        <v>203</v>
      </c>
      <c r="M32" s="12">
        <v>1997</v>
      </c>
      <c r="N32" s="12">
        <v>2021</v>
      </c>
      <c r="O32" s="12">
        <f t="shared" si="0"/>
        <v>2022</v>
      </c>
      <c r="P32" s="38">
        <v>2016</v>
      </c>
      <c r="Q32" s="12">
        <f t="shared" si="15"/>
        <v>2021</v>
      </c>
      <c r="R32" s="38">
        <v>2019</v>
      </c>
      <c r="S32" s="12">
        <f t="shared" si="1"/>
        <v>2021</v>
      </c>
      <c r="T32" s="38">
        <v>2017</v>
      </c>
      <c r="U32" s="12">
        <f t="shared" si="4"/>
        <v>2027</v>
      </c>
      <c r="V32" s="38">
        <v>2017</v>
      </c>
      <c r="W32" s="12">
        <f t="shared" si="4"/>
        <v>2027</v>
      </c>
      <c r="X32" s="38">
        <v>2017</v>
      </c>
      <c r="Y32" s="12">
        <f t="shared" ref="Y32" si="28">X32+10</f>
        <v>2027</v>
      </c>
      <c r="Z32" s="38">
        <v>2016</v>
      </c>
      <c r="AA32" s="12">
        <f t="shared" si="12"/>
        <v>2021</v>
      </c>
      <c r="AB32" s="38"/>
      <c r="AC32" s="12"/>
      <c r="AD32" s="12"/>
      <c r="AE32" s="12"/>
      <c r="AF32" s="12"/>
      <c r="AG32" s="12"/>
      <c r="AH32" s="13"/>
    </row>
    <row r="33" spans="1:34" x14ac:dyDescent="0.35">
      <c r="A33" s="12" t="s">
        <v>107</v>
      </c>
      <c r="B33" s="12"/>
      <c r="C33" s="12" t="s">
        <v>108</v>
      </c>
      <c r="D33" s="12" t="s">
        <v>20</v>
      </c>
      <c r="E33" s="12">
        <v>154.6</v>
      </c>
      <c r="F33" s="12" t="s">
        <v>22</v>
      </c>
      <c r="G33" s="12" t="s">
        <v>34</v>
      </c>
      <c r="H33" s="12" t="s">
        <v>109</v>
      </c>
      <c r="I33" s="12" t="s">
        <v>202</v>
      </c>
      <c r="J33" s="12" t="s">
        <v>203</v>
      </c>
      <c r="K33" s="12" t="s">
        <v>203</v>
      </c>
      <c r="L33" s="12" t="s">
        <v>203</v>
      </c>
      <c r="M33" s="12">
        <v>2020</v>
      </c>
      <c r="N33" s="12">
        <v>2021</v>
      </c>
      <c r="O33" s="12">
        <f t="shared" si="0"/>
        <v>2022</v>
      </c>
      <c r="P33" s="38">
        <v>2020</v>
      </c>
      <c r="Q33" s="12">
        <f>P33+5</f>
        <v>2025</v>
      </c>
      <c r="R33" s="38">
        <v>2020</v>
      </c>
      <c r="S33" s="12">
        <f>R33+2</f>
        <v>2022</v>
      </c>
      <c r="T33" s="12">
        <v>2020</v>
      </c>
      <c r="U33" s="12">
        <f t="shared" ref="U33:U48" si="29">T33+10</f>
        <v>2030</v>
      </c>
      <c r="V33" s="12">
        <v>2020</v>
      </c>
      <c r="W33" s="12">
        <f t="shared" ref="W33:W48" si="30">V33+10</f>
        <v>2030</v>
      </c>
      <c r="X33" s="12">
        <v>2020</v>
      </c>
      <c r="Y33" s="12">
        <f t="shared" ref="Y33:Y48" si="31">X33+10</f>
        <v>2030</v>
      </c>
      <c r="Z33" s="12">
        <v>2020</v>
      </c>
      <c r="AA33" s="12">
        <f>Z33+5</f>
        <v>2025</v>
      </c>
      <c r="AB33" s="38"/>
      <c r="AC33" s="12"/>
      <c r="AD33" s="12"/>
      <c r="AE33" s="12"/>
      <c r="AF33" s="12"/>
      <c r="AG33" s="12"/>
      <c r="AH33" s="13"/>
    </row>
    <row r="34" spans="1:34" s="17" customFormat="1" x14ac:dyDescent="0.35">
      <c r="A34" s="16" t="s">
        <v>110</v>
      </c>
      <c r="B34" s="16"/>
      <c r="C34" s="16" t="s">
        <v>111</v>
      </c>
      <c r="D34" s="16" t="s">
        <v>40</v>
      </c>
      <c r="E34" s="16">
        <v>177.6</v>
      </c>
      <c r="F34" s="16" t="s">
        <v>27</v>
      </c>
      <c r="G34" s="16" t="s">
        <v>34</v>
      </c>
      <c r="H34" s="16" t="s">
        <v>43</v>
      </c>
      <c r="I34" s="16"/>
      <c r="J34" s="16" t="s">
        <v>203</v>
      </c>
      <c r="K34" s="16" t="s">
        <v>203</v>
      </c>
      <c r="L34" s="16" t="s">
        <v>203</v>
      </c>
      <c r="M34" s="16"/>
      <c r="N34" s="16">
        <v>2021</v>
      </c>
      <c r="O34" s="16">
        <f t="shared" si="0"/>
        <v>2022</v>
      </c>
      <c r="P34" s="40">
        <v>2017</v>
      </c>
      <c r="Q34" s="16">
        <f>P34+5</f>
        <v>2022</v>
      </c>
      <c r="R34" s="40">
        <v>2020</v>
      </c>
      <c r="S34" s="16">
        <f>R34+2</f>
        <v>2022</v>
      </c>
      <c r="T34" s="40">
        <v>2014</v>
      </c>
      <c r="U34" s="16">
        <f t="shared" si="29"/>
        <v>2024</v>
      </c>
      <c r="V34" s="40">
        <v>2014</v>
      </c>
      <c r="W34" s="16">
        <f t="shared" si="30"/>
        <v>2024</v>
      </c>
      <c r="X34" s="40">
        <v>2014</v>
      </c>
      <c r="Y34" s="16">
        <f t="shared" si="31"/>
        <v>2024</v>
      </c>
      <c r="Z34" s="16">
        <v>2021</v>
      </c>
      <c r="AA34" s="16">
        <f t="shared" ref="AA34:AA43" si="32">Z34+5</f>
        <v>2026</v>
      </c>
      <c r="AB34" s="40"/>
      <c r="AC34" s="16"/>
      <c r="AD34" s="16"/>
      <c r="AE34" s="16"/>
      <c r="AF34" s="16"/>
      <c r="AG34" s="16"/>
      <c r="AH34" s="41"/>
    </row>
    <row r="35" spans="1:34" x14ac:dyDescent="0.35">
      <c r="A35" s="12" t="s">
        <v>112</v>
      </c>
      <c r="B35" s="12" t="s">
        <v>77</v>
      </c>
      <c r="C35" s="12" t="s">
        <v>113</v>
      </c>
      <c r="D35" s="12" t="s">
        <v>48</v>
      </c>
      <c r="E35" s="12">
        <v>417.76</v>
      </c>
      <c r="F35" s="12" t="s">
        <v>27</v>
      </c>
      <c r="G35" s="12" t="s">
        <v>34</v>
      </c>
      <c r="H35" s="12" t="s">
        <v>43</v>
      </c>
      <c r="I35" s="12"/>
      <c r="J35" s="12" t="s">
        <v>203</v>
      </c>
      <c r="K35" s="12" t="s">
        <v>203</v>
      </c>
      <c r="L35" s="12" t="s">
        <v>203</v>
      </c>
      <c r="M35" s="12">
        <v>1994</v>
      </c>
      <c r="N35" s="12">
        <v>2021</v>
      </c>
      <c r="O35" s="12">
        <f t="shared" si="0"/>
        <v>2022</v>
      </c>
      <c r="P35" s="38">
        <v>2017</v>
      </c>
      <c r="Q35" s="12">
        <f t="shared" ref="Q35:Q43" si="33">P35+5</f>
        <v>2022</v>
      </c>
      <c r="R35" s="38">
        <v>2020</v>
      </c>
      <c r="S35" s="12">
        <f t="shared" ref="S35:S37" si="34">R35+2</f>
        <v>2022</v>
      </c>
      <c r="T35" s="38">
        <v>2014</v>
      </c>
      <c r="U35" s="12">
        <f t="shared" si="29"/>
        <v>2024</v>
      </c>
      <c r="V35" s="38">
        <v>2014</v>
      </c>
      <c r="W35" s="12">
        <f t="shared" si="30"/>
        <v>2024</v>
      </c>
      <c r="X35" s="38">
        <v>2014</v>
      </c>
      <c r="Y35" s="12">
        <f t="shared" si="31"/>
        <v>2024</v>
      </c>
      <c r="Z35" s="12">
        <v>2021</v>
      </c>
      <c r="AA35" s="12">
        <f t="shared" si="32"/>
        <v>2026</v>
      </c>
      <c r="AB35" s="38"/>
      <c r="AC35" s="12"/>
      <c r="AD35" s="12"/>
      <c r="AE35" s="12"/>
      <c r="AF35" s="12"/>
      <c r="AG35" s="12"/>
      <c r="AH35" s="13"/>
    </row>
    <row r="36" spans="1:34" x14ac:dyDescent="0.35">
      <c r="A36" s="12" t="s">
        <v>114</v>
      </c>
      <c r="B36" s="12"/>
      <c r="C36" s="12" t="s">
        <v>115</v>
      </c>
      <c r="D36" s="12" t="s">
        <v>63</v>
      </c>
      <c r="E36" s="12">
        <v>213.9</v>
      </c>
      <c r="F36" s="12" t="s">
        <v>27</v>
      </c>
      <c r="G36" s="12" t="s">
        <v>34</v>
      </c>
      <c r="H36" s="12" t="s">
        <v>35</v>
      </c>
      <c r="I36" s="12"/>
      <c r="J36" s="12" t="s">
        <v>203</v>
      </c>
      <c r="K36" s="12" t="s">
        <v>203</v>
      </c>
      <c r="L36" s="12" t="s">
        <v>203</v>
      </c>
      <c r="M36" s="12"/>
      <c r="N36" s="12">
        <v>2021</v>
      </c>
      <c r="O36" s="12">
        <f t="shared" si="0"/>
        <v>2022</v>
      </c>
      <c r="P36" s="38">
        <v>2017</v>
      </c>
      <c r="Q36" s="12">
        <f t="shared" si="33"/>
        <v>2022</v>
      </c>
      <c r="R36" s="38">
        <v>2020</v>
      </c>
      <c r="S36" s="12">
        <f t="shared" si="34"/>
        <v>2022</v>
      </c>
      <c r="T36" s="38">
        <v>2014</v>
      </c>
      <c r="U36" s="12">
        <f t="shared" si="29"/>
        <v>2024</v>
      </c>
      <c r="V36" s="38">
        <v>2014</v>
      </c>
      <c r="W36" s="12">
        <f t="shared" si="30"/>
        <v>2024</v>
      </c>
      <c r="X36" s="38">
        <v>2014</v>
      </c>
      <c r="Y36" s="12">
        <f t="shared" si="31"/>
        <v>2024</v>
      </c>
      <c r="Z36" s="12">
        <v>2021</v>
      </c>
      <c r="AA36" s="12">
        <f t="shared" si="32"/>
        <v>2026</v>
      </c>
      <c r="AB36" s="38"/>
      <c r="AC36" s="12"/>
      <c r="AD36" s="12"/>
      <c r="AE36" s="12"/>
      <c r="AF36" s="12"/>
      <c r="AG36" s="12"/>
      <c r="AH36" s="13"/>
    </row>
    <row r="37" spans="1:34" x14ac:dyDescent="0.35">
      <c r="A37" s="12" t="s">
        <v>116</v>
      </c>
      <c r="B37" s="12"/>
      <c r="C37" s="12" t="s">
        <v>117</v>
      </c>
      <c r="D37" s="12" t="s">
        <v>40</v>
      </c>
      <c r="E37" s="12">
        <v>124.8</v>
      </c>
      <c r="F37" s="12" t="s">
        <v>27</v>
      </c>
      <c r="G37" s="12" t="s">
        <v>34</v>
      </c>
      <c r="H37" s="12" t="s">
        <v>43</v>
      </c>
      <c r="I37" s="12"/>
      <c r="J37" s="12" t="s">
        <v>203</v>
      </c>
      <c r="K37" s="12" t="s">
        <v>203</v>
      </c>
      <c r="L37" s="12" t="s">
        <v>203</v>
      </c>
      <c r="M37" s="12"/>
      <c r="N37" s="12">
        <v>2021</v>
      </c>
      <c r="O37" s="12">
        <f t="shared" si="0"/>
        <v>2022</v>
      </c>
      <c r="P37" s="38">
        <v>2017</v>
      </c>
      <c r="Q37" s="12">
        <f t="shared" si="33"/>
        <v>2022</v>
      </c>
      <c r="R37" s="38">
        <v>2020</v>
      </c>
      <c r="S37" s="12">
        <f t="shared" si="34"/>
        <v>2022</v>
      </c>
      <c r="T37" s="38">
        <v>2014</v>
      </c>
      <c r="U37" s="12">
        <f t="shared" si="29"/>
        <v>2024</v>
      </c>
      <c r="V37" s="38">
        <v>2014</v>
      </c>
      <c r="W37" s="12">
        <f t="shared" si="30"/>
        <v>2024</v>
      </c>
      <c r="X37" s="38">
        <v>2014</v>
      </c>
      <c r="Y37" s="12">
        <f t="shared" si="31"/>
        <v>2024</v>
      </c>
      <c r="Z37" s="12">
        <v>2021</v>
      </c>
      <c r="AA37" s="12">
        <f t="shared" si="32"/>
        <v>2026</v>
      </c>
      <c r="AB37" s="38"/>
      <c r="AC37" s="12"/>
      <c r="AD37" s="12"/>
      <c r="AE37" s="12"/>
      <c r="AF37" s="12"/>
      <c r="AG37" s="12"/>
      <c r="AH37" s="13"/>
    </row>
    <row r="38" spans="1:34" x14ac:dyDescent="0.35">
      <c r="A38" s="12" t="s">
        <v>96</v>
      </c>
      <c r="B38" s="12"/>
      <c r="C38" s="12" t="s">
        <v>118</v>
      </c>
      <c r="D38" s="12" t="s">
        <v>40</v>
      </c>
      <c r="E38" s="12">
        <v>314.89999999999998</v>
      </c>
      <c r="F38" s="12" t="s">
        <v>27</v>
      </c>
      <c r="G38" s="12" t="s">
        <v>34</v>
      </c>
      <c r="H38" s="12" t="s">
        <v>43</v>
      </c>
      <c r="I38" s="12" t="s">
        <v>202</v>
      </c>
      <c r="J38" s="12" t="s">
        <v>203</v>
      </c>
      <c r="K38" s="12" t="s">
        <v>203</v>
      </c>
      <c r="L38" s="12" t="s">
        <v>203</v>
      </c>
      <c r="M38" s="12">
        <v>2013</v>
      </c>
      <c r="N38" s="12">
        <v>2021</v>
      </c>
      <c r="O38" s="12">
        <f t="shared" si="0"/>
        <v>2022</v>
      </c>
      <c r="P38" s="38">
        <v>2013</v>
      </c>
      <c r="Q38" s="12">
        <f>P38+5</f>
        <v>2018</v>
      </c>
      <c r="R38" s="38">
        <v>2020</v>
      </c>
      <c r="S38" s="12">
        <f>R38+2</f>
        <v>2022</v>
      </c>
      <c r="T38" s="38">
        <v>2013</v>
      </c>
      <c r="U38" s="12">
        <f t="shared" si="29"/>
        <v>2023</v>
      </c>
      <c r="V38" s="38">
        <v>2013</v>
      </c>
      <c r="W38" s="12">
        <f t="shared" si="30"/>
        <v>2023</v>
      </c>
      <c r="X38" s="38">
        <v>2013</v>
      </c>
      <c r="Y38" s="12">
        <f t="shared" si="31"/>
        <v>2023</v>
      </c>
      <c r="Z38" s="12">
        <v>2021</v>
      </c>
      <c r="AA38" s="12">
        <f t="shared" si="32"/>
        <v>2026</v>
      </c>
      <c r="AB38" s="38">
        <v>2013</v>
      </c>
      <c r="AC38" s="12">
        <f>AB38+5</f>
        <v>2018</v>
      </c>
      <c r="AD38" s="12"/>
      <c r="AE38" s="12"/>
      <c r="AF38" s="12"/>
      <c r="AG38" s="12"/>
      <c r="AH38" s="13"/>
    </row>
    <row r="39" spans="1:34" x14ac:dyDescent="0.35">
      <c r="A39" s="12" t="s">
        <v>119</v>
      </c>
      <c r="B39" s="12"/>
      <c r="C39" s="12" t="s">
        <v>120</v>
      </c>
      <c r="D39" s="12" t="s">
        <v>48</v>
      </c>
      <c r="E39" s="12">
        <v>58.1</v>
      </c>
      <c r="F39" s="12" t="s">
        <v>27</v>
      </c>
      <c r="G39" s="12" t="s">
        <v>34</v>
      </c>
      <c r="H39" s="12" t="s">
        <v>43</v>
      </c>
      <c r="I39" s="12"/>
      <c r="J39" s="12" t="s">
        <v>203</v>
      </c>
      <c r="K39" s="12" t="s">
        <v>203</v>
      </c>
      <c r="L39" s="12" t="s">
        <v>203</v>
      </c>
      <c r="M39" s="12"/>
      <c r="N39" s="12">
        <v>2021</v>
      </c>
      <c r="O39" s="12">
        <f t="shared" si="0"/>
        <v>2022</v>
      </c>
      <c r="P39" s="38">
        <v>2017</v>
      </c>
      <c r="Q39" s="12">
        <f t="shared" si="33"/>
        <v>2022</v>
      </c>
      <c r="R39" s="38">
        <v>2020</v>
      </c>
      <c r="S39" s="12">
        <f t="shared" ref="S39:S60" si="35">R39+2</f>
        <v>2022</v>
      </c>
      <c r="T39" s="38">
        <v>2014</v>
      </c>
      <c r="U39" s="12">
        <f t="shared" si="29"/>
        <v>2024</v>
      </c>
      <c r="V39" s="38">
        <v>2014</v>
      </c>
      <c r="W39" s="12">
        <f t="shared" si="30"/>
        <v>2024</v>
      </c>
      <c r="X39" s="38">
        <v>2014</v>
      </c>
      <c r="Y39" s="12">
        <f t="shared" si="31"/>
        <v>2024</v>
      </c>
      <c r="Z39" s="12">
        <v>2021</v>
      </c>
      <c r="AA39" s="12">
        <f t="shared" si="32"/>
        <v>2026</v>
      </c>
      <c r="AB39" s="38"/>
      <c r="AC39" s="12"/>
      <c r="AD39" s="12"/>
      <c r="AE39" s="12"/>
      <c r="AF39" s="12"/>
      <c r="AG39" s="12"/>
      <c r="AH39" s="13"/>
    </row>
    <row r="40" spans="1:34" x14ac:dyDescent="0.35">
      <c r="A40" s="12" t="s">
        <v>66</v>
      </c>
      <c r="B40" s="12"/>
      <c r="C40" s="12" t="s">
        <v>121</v>
      </c>
      <c r="D40" s="12" t="s">
        <v>48</v>
      </c>
      <c r="E40" s="12">
        <v>132.30000000000001</v>
      </c>
      <c r="F40" s="12" t="s">
        <v>27</v>
      </c>
      <c r="G40" s="12" t="s">
        <v>34</v>
      </c>
      <c r="H40" s="12" t="s">
        <v>43</v>
      </c>
      <c r="I40" s="12"/>
      <c r="J40" s="12" t="s">
        <v>203</v>
      </c>
      <c r="K40" s="12" t="s">
        <v>203</v>
      </c>
      <c r="L40" s="12" t="s">
        <v>203</v>
      </c>
      <c r="M40" s="12"/>
      <c r="N40" s="12">
        <v>2021</v>
      </c>
      <c r="O40" s="12">
        <f t="shared" si="0"/>
        <v>2022</v>
      </c>
      <c r="P40" s="38">
        <v>2017</v>
      </c>
      <c r="Q40" s="12">
        <f t="shared" si="33"/>
        <v>2022</v>
      </c>
      <c r="R40" s="38">
        <v>2020</v>
      </c>
      <c r="S40" s="12">
        <f t="shared" si="35"/>
        <v>2022</v>
      </c>
      <c r="T40" s="38">
        <v>2014</v>
      </c>
      <c r="U40" s="12">
        <f t="shared" si="29"/>
        <v>2024</v>
      </c>
      <c r="V40" s="38">
        <v>2014</v>
      </c>
      <c r="W40" s="12">
        <f t="shared" si="30"/>
        <v>2024</v>
      </c>
      <c r="X40" s="38">
        <v>2014</v>
      </c>
      <c r="Y40" s="12">
        <f t="shared" si="31"/>
        <v>2024</v>
      </c>
      <c r="Z40" s="12">
        <v>2021</v>
      </c>
      <c r="AA40" s="12">
        <f t="shared" si="32"/>
        <v>2026</v>
      </c>
      <c r="AB40" s="38"/>
      <c r="AC40" s="12"/>
      <c r="AD40" s="12"/>
      <c r="AE40" s="12"/>
      <c r="AF40" s="12"/>
      <c r="AG40" s="12"/>
      <c r="AH40" s="13"/>
    </row>
    <row r="41" spans="1:34" x14ac:dyDescent="0.35">
      <c r="A41" s="12" t="s">
        <v>122</v>
      </c>
      <c r="B41" s="12"/>
      <c r="C41" s="12" t="s">
        <v>123</v>
      </c>
      <c r="D41" s="12" t="s">
        <v>48</v>
      </c>
      <c r="E41" s="12">
        <v>205.7</v>
      </c>
      <c r="F41" s="12" t="s">
        <v>27</v>
      </c>
      <c r="G41" s="12" t="s">
        <v>34</v>
      </c>
      <c r="H41" s="12" t="s">
        <v>43</v>
      </c>
      <c r="I41" s="12"/>
      <c r="J41" s="12" t="s">
        <v>203</v>
      </c>
      <c r="K41" s="12" t="s">
        <v>203</v>
      </c>
      <c r="L41" s="12" t="s">
        <v>203</v>
      </c>
      <c r="M41" s="12"/>
      <c r="N41" s="12">
        <v>2021</v>
      </c>
      <c r="O41" s="12">
        <f t="shared" si="0"/>
        <v>2022</v>
      </c>
      <c r="P41" s="38">
        <v>2017</v>
      </c>
      <c r="Q41" s="12">
        <f t="shared" si="33"/>
        <v>2022</v>
      </c>
      <c r="R41" s="38">
        <v>2020</v>
      </c>
      <c r="S41" s="12">
        <f t="shared" si="35"/>
        <v>2022</v>
      </c>
      <c r="T41" s="38">
        <v>2014</v>
      </c>
      <c r="U41" s="12">
        <f t="shared" si="29"/>
        <v>2024</v>
      </c>
      <c r="V41" s="38">
        <v>2014</v>
      </c>
      <c r="W41" s="12">
        <f t="shared" si="30"/>
        <v>2024</v>
      </c>
      <c r="X41" s="38">
        <v>2014</v>
      </c>
      <c r="Y41" s="12">
        <f t="shared" si="31"/>
        <v>2024</v>
      </c>
      <c r="Z41" s="12">
        <v>2021</v>
      </c>
      <c r="AA41" s="12">
        <f t="shared" si="32"/>
        <v>2026</v>
      </c>
      <c r="AB41" s="38"/>
      <c r="AC41" s="12"/>
      <c r="AD41" s="12"/>
      <c r="AE41" s="12"/>
      <c r="AF41" s="12"/>
      <c r="AG41" s="12"/>
      <c r="AH41" s="13"/>
    </row>
    <row r="42" spans="1:34" x14ac:dyDescent="0.35">
      <c r="A42" s="12" t="s">
        <v>75</v>
      </c>
      <c r="B42" s="12"/>
      <c r="C42" s="12" t="s">
        <v>124</v>
      </c>
      <c r="D42" s="12" t="s">
        <v>20</v>
      </c>
      <c r="E42" s="12">
        <v>133.9</v>
      </c>
      <c r="F42" s="12" t="s">
        <v>64</v>
      </c>
      <c r="G42" s="12" t="s">
        <v>34</v>
      </c>
      <c r="H42" s="12" t="s">
        <v>109</v>
      </c>
      <c r="I42" s="12"/>
      <c r="J42" s="12" t="s">
        <v>203</v>
      </c>
      <c r="K42" s="12" t="s">
        <v>203</v>
      </c>
      <c r="L42" s="12" t="s">
        <v>203</v>
      </c>
      <c r="M42" s="12"/>
      <c r="N42" s="12">
        <v>2021</v>
      </c>
      <c r="O42" s="12">
        <f t="shared" si="0"/>
        <v>2022</v>
      </c>
      <c r="P42" s="38">
        <v>2017</v>
      </c>
      <c r="Q42" s="12">
        <f t="shared" si="33"/>
        <v>2022</v>
      </c>
      <c r="R42" s="38">
        <v>2020</v>
      </c>
      <c r="S42" s="12">
        <f t="shared" si="35"/>
        <v>2022</v>
      </c>
      <c r="T42" s="38">
        <v>2014</v>
      </c>
      <c r="U42" s="12">
        <f t="shared" si="29"/>
        <v>2024</v>
      </c>
      <c r="V42" s="38">
        <v>2014</v>
      </c>
      <c r="W42" s="12">
        <f t="shared" si="30"/>
        <v>2024</v>
      </c>
      <c r="X42" s="38">
        <v>2014</v>
      </c>
      <c r="Y42" s="12">
        <f t="shared" si="31"/>
        <v>2024</v>
      </c>
      <c r="Z42" s="38">
        <v>2016</v>
      </c>
      <c r="AA42" s="12">
        <f t="shared" si="32"/>
        <v>2021</v>
      </c>
      <c r="AB42" s="38"/>
      <c r="AC42" s="12"/>
      <c r="AD42" s="12"/>
      <c r="AE42" s="12"/>
      <c r="AF42" s="12"/>
      <c r="AG42" s="12"/>
      <c r="AH42" s="13"/>
    </row>
    <row r="43" spans="1:34" x14ac:dyDescent="0.35">
      <c r="A43" s="12" t="s">
        <v>125</v>
      </c>
      <c r="B43" s="12"/>
      <c r="C43" s="12" t="s">
        <v>126</v>
      </c>
      <c r="D43" s="12" t="s">
        <v>48</v>
      </c>
      <c r="E43" s="12">
        <v>68.3</v>
      </c>
      <c r="F43" s="12" t="s">
        <v>27</v>
      </c>
      <c r="G43" s="12" t="s">
        <v>34</v>
      </c>
      <c r="H43" s="12" t="s">
        <v>43</v>
      </c>
      <c r="I43" s="12"/>
      <c r="J43" s="12" t="s">
        <v>203</v>
      </c>
      <c r="K43" s="12" t="s">
        <v>203</v>
      </c>
      <c r="L43" s="12" t="s">
        <v>203</v>
      </c>
      <c r="M43" s="12"/>
      <c r="N43" s="12">
        <v>2021</v>
      </c>
      <c r="O43" s="12">
        <f t="shared" si="0"/>
        <v>2022</v>
      </c>
      <c r="P43" s="38">
        <v>2017</v>
      </c>
      <c r="Q43" s="12">
        <f t="shared" si="33"/>
        <v>2022</v>
      </c>
      <c r="R43" s="38">
        <v>2020</v>
      </c>
      <c r="S43" s="12">
        <f t="shared" si="35"/>
        <v>2022</v>
      </c>
      <c r="T43" s="38">
        <v>2014</v>
      </c>
      <c r="U43" s="12">
        <f t="shared" si="29"/>
        <v>2024</v>
      </c>
      <c r="V43" s="38">
        <v>2014</v>
      </c>
      <c r="W43" s="12">
        <f t="shared" si="30"/>
        <v>2024</v>
      </c>
      <c r="X43" s="38">
        <v>2014</v>
      </c>
      <c r="Y43" s="12">
        <f t="shared" si="31"/>
        <v>2024</v>
      </c>
      <c r="Z43" s="38">
        <v>2016</v>
      </c>
      <c r="AA43" s="12">
        <f t="shared" si="32"/>
        <v>2021</v>
      </c>
      <c r="AB43" s="38"/>
      <c r="AC43" s="12"/>
      <c r="AD43" s="12"/>
      <c r="AE43" s="12"/>
      <c r="AF43" s="12"/>
      <c r="AG43" s="12"/>
      <c r="AH43" s="13"/>
    </row>
    <row r="44" spans="1:34" x14ac:dyDescent="0.35">
      <c r="A44" s="12" t="s">
        <v>127</v>
      </c>
      <c r="B44" s="12"/>
      <c r="C44" s="12" t="s">
        <v>129</v>
      </c>
      <c r="D44" s="12" t="s">
        <v>128</v>
      </c>
      <c r="E44" s="12">
        <v>70</v>
      </c>
      <c r="F44" s="12" t="s">
        <v>27</v>
      </c>
      <c r="G44" s="12" t="s">
        <v>34</v>
      </c>
      <c r="H44" s="12" t="s">
        <v>35</v>
      </c>
      <c r="I44" s="12" t="s">
        <v>202</v>
      </c>
      <c r="J44" s="12" t="s">
        <v>203</v>
      </c>
      <c r="K44" s="12" t="s">
        <v>203</v>
      </c>
      <c r="L44" s="12" t="s">
        <v>203</v>
      </c>
      <c r="M44" s="12">
        <v>2013</v>
      </c>
      <c r="N44" s="12">
        <v>2021</v>
      </c>
      <c r="O44" s="12">
        <f t="shared" si="0"/>
        <v>2022</v>
      </c>
      <c r="P44" s="38">
        <v>2013</v>
      </c>
      <c r="Q44" s="12">
        <f>P44+5</f>
        <v>2018</v>
      </c>
      <c r="R44" s="38">
        <v>2020</v>
      </c>
      <c r="S44" s="12">
        <f t="shared" si="35"/>
        <v>2022</v>
      </c>
      <c r="T44" s="38">
        <v>2013</v>
      </c>
      <c r="U44" s="12">
        <f t="shared" si="29"/>
        <v>2023</v>
      </c>
      <c r="V44" s="38">
        <v>2013</v>
      </c>
      <c r="W44" s="12">
        <f t="shared" si="30"/>
        <v>2023</v>
      </c>
      <c r="X44" s="38">
        <v>2013</v>
      </c>
      <c r="Y44" s="12">
        <f t="shared" si="31"/>
        <v>2023</v>
      </c>
      <c r="Z44" s="12">
        <v>2020</v>
      </c>
      <c r="AA44" s="12">
        <f>Z44+5</f>
        <v>2025</v>
      </c>
      <c r="AB44" s="38">
        <v>2013</v>
      </c>
      <c r="AC44" s="12">
        <f>AB44+5</f>
        <v>2018</v>
      </c>
      <c r="AD44" s="12"/>
      <c r="AE44" s="12"/>
      <c r="AF44" s="12"/>
      <c r="AG44" s="12"/>
      <c r="AH44" s="13"/>
    </row>
    <row r="45" spans="1:34" x14ac:dyDescent="0.35">
      <c r="A45" s="12" t="s">
        <v>130</v>
      </c>
      <c r="B45" s="12"/>
      <c r="C45" s="12" t="s">
        <v>131</v>
      </c>
      <c r="D45" s="12" t="s">
        <v>128</v>
      </c>
      <c r="E45" s="12">
        <v>70</v>
      </c>
      <c r="F45" s="12" t="s">
        <v>27</v>
      </c>
      <c r="G45" s="12" t="s">
        <v>34</v>
      </c>
      <c r="H45" s="12"/>
      <c r="I45" s="12" t="s">
        <v>202</v>
      </c>
      <c r="J45" s="12" t="s">
        <v>203</v>
      </c>
      <c r="K45" s="12" t="s">
        <v>203</v>
      </c>
      <c r="L45" s="12" t="s">
        <v>203</v>
      </c>
      <c r="M45" s="12">
        <v>2013</v>
      </c>
      <c r="N45" s="12">
        <v>2021</v>
      </c>
      <c r="O45" s="12">
        <f t="shared" si="0"/>
        <v>2022</v>
      </c>
      <c r="P45" s="38">
        <v>2013</v>
      </c>
      <c r="Q45" s="12">
        <f>P45+5</f>
        <v>2018</v>
      </c>
      <c r="R45" s="38">
        <v>2020</v>
      </c>
      <c r="S45" s="12">
        <f t="shared" si="35"/>
        <v>2022</v>
      </c>
      <c r="T45" s="38">
        <v>2013</v>
      </c>
      <c r="U45" s="12">
        <f t="shared" si="29"/>
        <v>2023</v>
      </c>
      <c r="V45" s="38">
        <v>2013</v>
      </c>
      <c r="W45" s="12">
        <f t="shared" si="30"/>
        <v>2023</v>
      </c>
      <c r="X45" s="38">
        <v>2013</v>
      </c>
      <c r="Y45" s="12">
        <f t="shared" si="31"/>
        <v>2023</v>
      </c>
      <c r="Z45" s="12">
        <v>2020</v>
      </c>
      <c r="AA45" s="12">
        <f>Z45+5</f>
        <v>2025</v>
      </c>
      <c r="AB45" s="38">
        <v>2013</v>
      </c>
      <c r="AC45" s="12">
        <f>AB45+5</f>
        <v>2018</v>
      </c>
      <c r="AD45" s="12"/>
      <c r="AE45" s="12"/>
      <c r="AF45" s="12"/>
      <c r="AG45" s="12"/>
      <c r="AH45" s="13"/>
    </row>
    <row r="46" spans="1:34" x14ac:dyDescent="0.35">
      <c r="A46" s="12" t="s">
        <v>62</v>
      </c>
      <c r="B46" s="12"/>
      <c r="C46" s="12" t="s">
        <v>132</v>
      </c>
      <c r="D46" s="12" t="s">
        <v>128</v>
      </c>
      <c r="E46" s="12">
        <v>112</v>
      </c>
      <c r="F46" s="12" t="s">
        <v>27</v>
      </c>
      <c r="G46" s="12" t="s">
        <v>34</v>
      </c>
      <c r="H46" s="12" t="s">
        <v>43</v>
      </c>
      <c r="I46" s="12" t="s">
        <v>202</v>
      </c>
      <c r="J46" s="12" t="s">
        <v>203</v>
      </c>
      <c r="K46" s="12" t="s">
        <v>203</v>
      </c>
      <c r="L46" s="12" t="s">
        <v>203</v>
      </c>
      <c r="M46" s="12">
        <v>2013</v>
      </c>
      <c r="N46" s="12">
        <v>2021</v>
      </c>
      <c r="O46" s="12">
        <f t="shared" si="0"/>
        <v>2022</v>
      </c>
      <c r="P46" s="38">
        <v>2013</v>
      </c>
      <c r="Q46" s="12">
        <f>P46+5</f>
        <v>2018</v>
      </c>
      <c r="R46" s="38">
        <v>2020</v>
      </c>
      <c r="S46" s="12">
        <f t="shared" si="35"/>
        <v>2022</v>
      </c>
      <c r="T46" s="38">
        <v>2013</v>
      </c>
      <c r="U46" s="12">
        <f t="shared" si="29"/>
        <v>2023</v>
      </c>
      <c r="V46" s="38">
        <v>2013</v>
      </c>
      <c r="W46" s="12">
        <f t="shared" si="30"/>
        <v>2023</v>
      </c>
      <c r="X46" s="38">
        <v>2013</v>
      </c>
      <c r="Y46" s="12">
        <f t="shared" si="31"/>
        <v>2023</v>
      </c>
      <c r="Z46" s="12">
        <v>2020</v>
      </c>
      <c r="AA46" s="12">
        <f>Z46+5</f>
        <v>2025</v>
      </c>
      <c r="AB46" s="38">
        <v>2013</v>
      </c>
      <c r="AC46" s="12">
        <f>AB46+5</f>
        <v>2018</v>
      </c>
      <c r="AD46" s="12"/>
      <c r="AE46" s="12"/>
      <c r="AF46" s="12"/>
      <c r="AG46" s="12"/>
      <c r="AH46" s="13"/>
    </row>
    <row r="47" spans="1:34" x14ac:dyDescent="0.35">
      <c r="A47" s="12" t="s">
        <v>133</v>
      </c>
      <c r="B47" s="12"/>
      <c r="C47" s="12" t="s">
        <v>134</v>
      </c>
      <c r="D47" s="12" t="s">
        <v>128</v>
      </c>
      <c r="E47" s="12">
        <v>129.1</v>
      </c>
      <c r="F47" s="12" t="s">
        <v>27</v>
      </c>
      <c r="G47" s="12" t="s">
        <v>34</v>
      </c>
      <c r="H47" s="12" t="s">
        <v>35</v>
      </c>
      <c r="I47" s="12"/>
      <c r="J47" s="12" t="s">
        <v>203</v>
      </c>
      <c r="K47" s="12" t="s">
        <v>203</v>
      </c>
      <c r="L47" s="12" t="s">
        <v>203</v>
      </c>
      <c r="M47" s="12"/>
      <c r="N47" s="12">
        <v>2021</v>
      </c>
      <c r="O47" s="12">
        <f t="shared" si="0"/>
        <v>2022</v>
      </c>
      <c r="P47" s="38">
        <v>2017</v>
      </c>
      <c r="Q47" s="12">
        <f t="shared" ref="Q47:Q55" si="36">P47+5</f>
        <v>2022</v>
      </c>
      <c r="R47" s="38">
        <v>2020</v>
      </c>
      <c r="S47" s="12">
        <f t="shared" si="35"/>
        <v>2022</v>
      </c>
      <c r="T47" s="38">
        <v>2017</v>
      </c>
      <c r="U47" s="12">
        <f t="shared" si="29"/>
        <v>2027</v>
      </c>
      <c r="V47" s="38">
        <v>2017</v>
      </c>
      <c r="W47" s="12">
        <f t="shared" si="30"/>
        <v>2027</v>
      </c>
      <c r="X47" s="38">
        <v>2017</v>
      </c>
      <c r="Y47" s="12">
        <f t="shared" si="31"/>
        <v>2027</v>
      </c>
      <c r="Z47" s="12">
        <v>2020</v>
      </c>
      <c r="AA47" s="12">
        <f t="shared" ref="AA47:AA55" si="37">Z47+5</f>
        <v>2025</v>
      </c>
      <c r="AB47" s="38"/>
      <c r="AC47" s="12"/>
      <c r="AD47" s="12"/>
      <c r="AE47" s="12"/>
      <c r="AF47" s="12"/>
      <c r="AG47" s="12"/>
      <c r="AH47" s="13"/>
    </row>
    <row r="48" spans="1:34" x14ac:dyDescent="0.35">
      <c r="A48" s="12" t="s">
        <v>135</v>
      </c>
      <c r="B48" s="12"/>
      <c r="C48" s="12" t="s">
        <v>136</v>
      </c>
      <c r="D48" s="12" t="s">
        <v>128</v>
      </c>
      <c r="E48" s="12">
        <v>68.7</v>
      </c>
      <c r="F48" s="12" t="s">
        <v>27</v>
      </c>
      <c r="G48" s="12" t="s">
        <v>34</v>
      </c>
      <c r="H48" s="12" t="s">
        <v>35</v>
      </c>
      <c r="I48" s="12"/>
      <c r="J48" s="12" t="s">
        <v>203</v>
      </c>
      <c r="K48" s="12" t="s">
        <v>203</v>
      </c>
      <c r="L48" s="12" t="s">
        <v>203</v>
      </c>
      <c r="M48" s="12"/>
      <c r="N48" s="12">
        <v>2021</v>
      </c>
      <c r="O48" s="12">
        <f t="shared" si="0"/>
        <v>2022</v>
      </c>
      <c r="P48" s="38">
        <v>2017</v>
      </c>
      <c r="Q48" s="12">
        <f t="shared" si="36"/>
        <v>2022</v>
      </c>
      <c r="R48" s="38">
        <v>2020</v>
      </c>
      <c r="S48" s="12">
        <f t="shared" si="35"/>
        <v>2022</v>
      </c>
      <c r="T48" s="38">
        <v>2017</v>
      </c>
      <c r="U48" s="12">
        <f t="shared" si="29"/>
        <v>2027</v>
      </c>
      <c r="V48" s="38">
        <v>2017</v>
      </c>
      <c r="W48" s="12">
        <f t="shared" si="30"/>
        <v>2027</v>
      </c>
      <c r="X48" s="38">
        <v>2017</v>
      </c>
      <c r="Y48" s="12">
        <f t="shared" si="31"/>
        <v>2027</v>
      </c>
      <c r="Z48" s="12">
        <v>2020</v>
      </c>
      <c r="AA48" s="12">
        <f t="shared" si="37"/>
        <v>2025</v>
      </c>
      <c r="AB48" s="38"/>
      <c r="AC48" s="12"/>
      <c r="AD48" s="12"/>
      <c r="AE48" s="12"/>
      <c r="AF48" s="12"/>
      <c r="AG48" s="12"/>
      <c r="AH48" s="13"/>
    </row>
    <row r="49" spans="1:34" x14ac:dyDescent="0.35">
      <c r="A49" s="12" t="s">
        <v>137</v>
      </c>
      <c r="B49" s="12"/>
      <c r="C49" s="12" t="s">
        <v>138</v>
      </c>
      <c r="D49" s="12" t="s">
        <v>40</v>
      </c>
      <c r="E49" s="12">
        <v>196.7</v>
      </c>
      <c r="F49" s="12" t="s">
        <v>27</v>
      </c>
      <c r="G49" s="12" t="s">
        <v>34</v>
      </c>
      <c r="H49" s="12" t="s">
        <v>139</v>
      </c>
      <c r="I49" s="12"/>
      <c r="J49" s="12" t="s">
        <v>203</v>
      </c>
      <c r="K49" s="12" t="s">
        <v>203</v>
      </c>
      <c r="L49" s="12" t="s">
        <v>203</v>
      </c>
      <c r="M49" s="12"/>
      <c r="N49" s="12">
        <v>2021</v>
      </c>
      <c r="O49" s="12">
        <f t="shared" si="0"/>
        <v>2022</v>
      </c>
      <c r="P49" s="38">
        <v>2017</v>
      </c>
      <c r="Q49" s="12">
        <f t="shared" si="36"/>
        <v>2022</v>
      </c>
      <c r="R49" s="38">
        <v>2020</v>
      </c>
      <c r="S49" s="12">
        <f t="shared" si="35"/>
        <v>2022</v>
      </c>
      <c r="T49" s="38">
        <v>2017</v>
      </c>
      <c r="U49" s="12">
        <f t="shared" ref="U49:W55" si="38">T49+10</f>
        <v>2027</v>
      </c>
      <c r="V49" s="38">
        <v>2017</v>
      </c>
      <c r="W49" s="12">
        <f t="shared" si="38"/>
        <v>2027</v>
      </c>
      <c r="X49" s="38">
        <v>2017</v>
      </c>
      <c r="Y49" s="12">
        <f t="shared" ref="Y49" si="39">X49+10</f>
        <v>2027</v>
      </c>
      <c r="Z49" s="12">
        <v>2020</v>
      </c>
      <c r="AA49" s="12">
        <f t="shared" si="37"/>
        <v>2025</v>
      </c>
      <c r="AB49" s="38"/>
      <c r="AC49" s="12"/>
      <c r="AD49" s="12"/>
      <c r="AE49" s="12"/>
      <c r="AF49" s="12"/>
      <c r="AG49" s="12"/>
      <c r="AH49" s="13"/>
    </row>
    <row r="50" spans="1:34" x14ac:dyDescent="0.35">
      <c r="A50" s="12" t="s">
        <v>105</v>
      </c>
      <c r="B50" s="12" t="s">
        <v>101</v>
      </c>
      <c r="C50" s="12" t="s">
        <v>140</v>
      </c>
      <c r="D50" s="12" t="s">
        <v>48</v>
      </c>
      <c r="E50" s="12">
        <v>343</v>
      </c>
      <c r="F50" s="12" t="s">
        <v>27</v>
      </c>
      <c r="G50" s="12" t="s">
        <v>34</v>
      </c>
      <c r="H50" s="12" t="s">
        <v>43</v>
      </c>
      <c r="I50" s="12"/>
      <c r="J50" s="12" t="s">
        <v>203</v>
      </c>
      <c r="K50" s="12" t="s">
        <v>203</v>
      </c>
      <c r="L50" s="12" t="s">
        <v>203</v>
      </c>
      <c r="M50" s="12">
        <v>1997</v>
      </c>
      <c r="N50" s="12">
        <v>2021</v>
      </c>
      <c r="O50" s="12">
        <f t="shared" si="0"/>
        <v>2022</v>
      </c>
      <c r="P50" s="38">
        <v>2017</v>
      </c>
      <c r="Q50" s="12">
        <f t="shared" si="36"/>
        <v>2022</v>
      </c>
      <c r="R50" s="38">
        <v>2020</v>
      </c>
      <c r="S50" s="12">
        <f t="shared" si="35"/>
        <v>2022</v>
      </c>
      <c r="T50" s="38">
        <v>2017</v>
      </c>
      <c r="U50" s="12">
        <f t="shared" si="38"/>
        <v>2027</v>
      </c>
      <c r="V50" s="38">
        <v>2017</v>
      </c>
      <c r="W50" s="12">
        <f t="shared" si="38"/>
        <v>2027</v>
      </c>
      <c r="X50" s="38">
        <v>2017</v>
      </c>
      <c r="Y50" s="12">
        <f t="shared" ref="Y50" si="40">X50+10</f>
        <v>2027</v>
      </c>
      <c r="Z50" s="12">
        <v>2020</v>
      </c>
      <c r="AA50" s="12">
        <f t="shared" si="37"/>
        <v>2025</v>
      </c>
      <c r="AB50" s="38"/>
      <c r="AC50" s="12"/>
      <c r="AD50" s="12"/>
      <c r="AE50" s="12"/>
      <c r="AF50" s="12"/>
      <c r="AG50" s="12"/>
      <c r="AH50" s="13"/>
    </row>
    <row r="51" spans="1:34" x14ac:dyDescent="0.35">
      <c r="A51" s="12" t="s">
        <v>141</v>
      </c>
      <c r="B51" s="12"/>
      <c r="C51" s="12" t="s">
        <v>142</v>
      </c>
      <c r="D51" s="12" t="s">
        <v>128</v>
      </c>
      <c r="E51" s="12">
        <v>94.5</v>
      </c>
      <c r="F51" s="12" t="s">
        <v>27</v>
      </c>
      <c r="G51" s="12" t="s">
        <v>34</v>
      </c>
      <c r="H51" s="12" t="s">
        <v>35</v>
      </c>
      <c r="I51" s="12"/>
      <c r="J51" s="12" t="s">
        <v>203</v>
      </c>
      <c r="K51" s="12" t="s">
        <v>203</v>
      </c>
      <c r="L51" s="12" t="s">
        <v>203</v>
      </c>
      <c r="M51" s="12"/>
      <c r="N51" s="12">
        <v>2021</v>
      </c>
      <c r="O51" s="12">
        <f t="shared" si="0"/>
        <v>2022</v>
      </c>
      <c r="P51" s="38">
        <v>2017</v>
      </c>
      <c r="Q51" s="12">
        <f t="shared" si="36"/>
        <v>2022</v>
      </c>
      <c r="R51" s="38">
        <v>2020</v>
      </c>
      <c r="S51" s="12">
        <f t="shared" si="35"/>
        <v>2022</v>
      </c>
      <c r="T51" s="38">
        <v>2017</v>
      </c>
      <c r="U51" s="12">
        <f t="shared" si="38"/>
        <v>2027</v>
      </c>
      <c r="V51" s="38">
        <v>2017</v>
      </c>
      <c r="W51" s="12">
        <f t="shared" si="38"/>
        <v>2027</v>
      </c>
      <c r="X51" s="38">
        <v>2017</v>
      </c>
      <c r="Y51" s="12">
        <f t="shared" ref="Y51" si="41">X51+10</f>
        <v>2027</v>
      </c>
      <c r="Z51" s="12">
        <v>2020</v>
      </c>
      <c r="AA51" s="12">
        <f t="shared" si="37"/>
        <v>2025</v>
      </c>
      <c r="AB51" s="38"/>
      <c r="AC51" s="12"/>
      <c r="AD51" s="12"/>
      <c r="AE51" s="12"/>
      <c r="AF51" s="12"/>
      <c r="AG51" s="12"/>
      <c r="AH51" s="13"/>
    </row>
    <row r="52" spans="1:34" x14ac:dyDescent="0.35">
      <c r="A52" s="12" t="s">
        <v>143</v>
      </c>
      <c r="B52" s="12"/>
      <c r="C52" s="12" t="s">
        <v>144</v>
      </c>
      <c r="D52" s="12" t="s">
        <v>128</v>
      </c>
      <c r="E52" s="12">
        <v>67.900000000000006</v>
      </c>
      <c r="F52" s="12" t="s">
        <v>27</v>
      </c>
      <c r="G52" s="12" t="s">
        <v>34</v>
      </c>
      <c r="H52" s="12" t="s">
        <v>35</v>
      </c>
      <c r="I52" s="12"/>
      <c r="J52" s="12" t="s">
        <v>203</v>
      </c>
      <c r="K52" s="12" t="s">
        <v>203</v>
      </c>
      <c r="L52" s="12" t="s">
        <v>203</v>
      </c>
      <c r="M52" s="12"/>
      <c r="N52" s="12">
        <v>2021</v>
      </c>
      <c r="O52" s="12">
        <f t="shared" si="0"/>
        <v>2022</v>
      </c>
      <c r="P52" s="38">
        <v>2017</v>
      </c>
      <c r="Q52" s="12">
        <f t="shared" si="36"/>
        <v>2022</v>
      </c>
      <c r="R52" s="38">
        <v>2020</v>
      </c>
      <c r="S52" s="12">
        <f t="shared" si="35"/>
        <v>2022</v>
      </c>
      <c r="T52" s="38">
        <v>2017</v>
      </c>
      <c r="U52" s="12">
        <f t="shared" si="38"/>
        <v>2027</v>
      </c>
      <c r="V52" s="38">
        <v>2017</v>
      </c>
      <c r="W52" s="12">
        <f t="shared" si="38"/>
        <v>2027</v>
      </c>
      <c r="X52" s="38">
        <v>2017</v>
      </c>
      <c r="Y52" s="12">
        <f t="shared" ref="Y52" si="42">X52+10</f>
        <v>2027</v>
      </c>
      <c r="Z52" s="12">
        <v>2020</v>
      </c>
      <c r="AA52" s="12">
        <f t="shared" si="37"/>
        <v>2025</v>
      </c>
      <c r="AB52" s="38"/>
      <c r="AC52" s="12"/>
      <c r="AD52" s="12"/>
      <c r="AE52" s="12"/>
      <c r="AF52" s="12"/>
      <c r="AG52" s="12"/>
      <c r="AH52" s="13"/>
    </row>
    <row r="53" spans="1:34" x14ac:dyDescent="0.35">
      <c r="A53" s="12" t="s">
        <v>145</v>
      </c>
      <c r="B53" s="12"/>
      <c r="C53" s="12" t="s">
        <v>146</v>
      </c>
      <c r="D53" s="12" t="s">
        <v>40</v>
      </c>
      <c r="E53" s="12">
        <v>328.3</v>
      </c>
      <c r="F53" s="12" t="s">
        <v>64</v>
      </c>
      <c r="G53" s="12" t="s">
        <v>34</v>
      </c>
      <c r="H53" s="12" t="s">
        <v>43</v>
      </c>
      <c r="I53" s="12"/>
      <c r="J53" s="12" t="s">
        <v>203</v>
      </c>
      <c r="K53" s="12" t="s">
        <v>203</v>
      </c>
      <c r="L53" s="12" t="s">
        <v>203</v>
      </c>
      <c r="M53" s="12"/>
      <c r="N53" s="12">
        <v>2021</v>
      </c>
      <c r="O53" s="12">
        <f t="shared" si="0"/>
        <v>2022</v>
      </c>
      <c r="P53" s="38">
        <v>2017</v>
      </c>
      <c r="Q53" s="12">
        <f t="shared" si="36"/>
        <v>2022</v>
      </c>
      <c r="R53" s="38">
        <v>2020</v>
      </c>
      <c r="S53" s="12">
        <f t="shared" si="35"/>
        <v>2022</v>
      </c>
      <c r="T53" s="38">
        <v>2017</v>
      </c>
      <c r="U53" s="12">
        <f t="shared" si="38"/>
        <v>2027</v>
      </c>
      <c r="V53" s="38">
        <v>2017</v>
      </c>
      <c r="W53" s="12">
        <f t="shared" si="38"/>
        <v>2027</v>
      </c>
      <c r="X53" s="38">
        <v>2017</v>
      </c>
      <c r="Y53" s="12">
        <f t="shared" ref="Y53" si="43">X53+10</f>
        <v>2027</v>
      </c>
      <c r="Z53" s="12">
        <v>2020</v>
      </c>
      <c r="AA53" s="12">
        <f t="shared" si="37"/>
        <v>2025</v>
      </c>
      <c r="AB53" s="38"/>
      <c r="AC53" s="12"/>
      <c r="AD53" s="12"/>
      <c r="AE53" s="12"/>
      <c r="AF53" s="12"/>
      <c r="AG53" s="12"/>
      <c r="AH53" s="13"/>
    </row>
    <row r="54" spans="1:34" x14ac:dyDescent="0.35">
      <c r="A54" s="12" t="s">
        <v>147</v>
      </c>
      <c r="B54" s="12"/>
      <c r="C54" s="12" t="s">
        <v>148</v>
      </c>
      <c r="D54" s="12" t="s">
        <v>128</v>
      </c>
      <c r="E54" s="12">
        <v>137.30000000000001</v>
      </c>
      <c r="F54" s="12" t="s">
        <v>27</v>
      </c>
      <c r="G54" s="12" t="s">
        <v>34</v>
      </c>
      <c r="H54" s="12" t="s">
        <v>35</v>
      </c>
      <c r="I54" s="12"/>
      <c r="J54" s="12" t="s">
        <v>203</v>
      </c>
      <c r="K54" s="12" t="s">
        <v>203</v>
      </c>
      <c r="L54" s="12" t="s">
        <v>203</v>
      </c>
      <c r="M54" s="12"/>
      <c r="N54" s="12">
        <v>2021</v>
      </c>
      <c r="O54" s="12">
        <f t="shared" si="0"/>
        <v>2022</v>
      </c>
      <c r="P54" s="38">
        <v>2017</v>
      </c>
      <c r="Q54" s="12">
        <f t="shared" si="36"/>
        <v>2022</v>
      </c>
      <c r="R54" s="38">
        <v>2020</v>
      </c>
      <c r="S54" s="12">
        <f t="shared" si="35"/>
        <v>2022</v>
      </c>
      <c r="T54" s="38">
        <v>2017</v>
      </c>
      <c r="U54" s="12">
        <f t="shared" si="38"/>
        <v>2027</v>
      </c>
      <c r="V54" s="38">
        <v>2017</v>
      </c>
      <c r="W54" s="12">
        <f t="shared" si="38"/>
        <v>2027</v>
      </c>
      <c r="X54" s="38">
        <v>2017</v>
      </c>
      <c r="Y54" s="12">
        <f t="shared" ref="Y54" si="44">X54+10</f>
        <v>2027</v>
      </c>
      <c r="Z54" s="12">
        <v>2020</v>
      </c>
      <c r="AA54" s="12">
        <f t="shared" si="37"/>
        <v>2025</v>
      </c>
      <c r="AB54" s="38"/>
      <c r="AC54" s="12"/>
      <c r="AD54" s="12"/>
      <c r="AE54" s="12"/>
      <c r="AF54" s="12"/>
      <c r="AG54" s="12"/>
      <c r="AH54" s="12"/>
    </row>
    <row r="55" spans="1:34" x14ac:dyDescent="0.35">
      <c r="A55" s="12" t="s">
        <v>149</v>
      </c>
      <c r="B55" s="12"/>
      <c r="C55" s="12" t="s">
        <v>150</v>
      </c>
      <c r="D55" s="12" t="s">
        <v>128</v>
      </c>
      <c r="E55" s="12">
        <v>187.2</v>
      </c>
      <c r="F55" s="12" t="s">
        <v>27</v>
      </c>
      <c r="G55" s="12" t="s">
        <v>34</v>
      </c>
      <c r="H55" s="12" t="s">
        <v>35</v>
      </c>
      <c r="I55" s="12"/>
      <c r="J55" s="12" t="s">
        <v>203</v>
      </c>
      <c r="K55" s="12" t="s">
        <v>203</v>
      </c>
      <c r="L55" s="12" t="s">
        <v>203</v>
      </c>
      <c r="M55" s="12"/>
      <c r="N55" s="12">
        <v>2021</v>
      </c>
      <c r="O55" s="12">
        <f t="shared" si="0"/>
        <v>2022</v>
      </c>
      <c r="P55" s="38">
        <v>2017</v>
      </c>
      <c r="Q55" s="12">
        <f t="shared" si="36"/>
        <v>2022</v>
      </c>
      <c r="R55" s="38">
        <v>2020</v>
      </c>
      <c r="S55" s="12">
        <f t="shared" si="35"/>
        <v>2022</v>
      </c>
      <c r="T55" s="38">
        <v>2017</v>
      </c>
      <c r="U55" s="12">
        <f t="shared" si="38"/>
        <v>2027</v>
      </c>
      <c r="V55" s="38">
        <v>2017</v>
      </c>
      <c r="W55" s="12">
        <f t="shared" si="38"/>
        <v>2027</v>
      </c>
      <c r="X55" s="38">
        <v>2017</v>
      </c>
      <c r="Y55" s="12">
        <f t="shared" ref="Y55" si="45">X55+10</f>
        <v>2027</v>
      </c>
      <c r="Z55" s="12">
        <v>2020</v>
      </c>
      <c r="AA55" s="12">
        <f t="shared" si="37"/>
        <v>2025</v>
      </c>
      <c r="AB55" s="38"/>
      <c r="AC55" s="12"/>
      <c r="AD55" s="12"/>
      <c r="AE55" s="12"/>
      <c r="AF55" s="12"/>
      <c r="AG55" s="12"/>
      <c r="AH55" s="13"/>
    </row>
    <row r="56" spans="1:34" x14ac:dyDescent="0.35">
      <c r="A56" s="12" t="s">
        <v>151</v>
      </c>
      <c r="B56" s="12"/>
      <c r="C56" s="12" t="s">
        <v>152</v>
      </c>
      <c r="D56" s="12" t="s">
        <v>40</v>
      </c>
      <c r="E56" s="12">
        <v>81.099999999999994</v>
      </c>
      <c r="F56" s="12" t="s">
        <v>27</v>
      </c>
      <c r="G56" s="12" t="s">
        <v>34</v>
      </c>
      <c r="H56" s="12" t="s">
        <v>43</v>
      </c>
      <c r="I56" s="12" t="s">
        <v>202</v>
      </c>
      <c r="J56" s="12" t="s">
        <v>203</v>
      </c>
      <c r="K56" s="12" t="s">
        <v>203</v>
      </c>
      <c r="L56" s="12" t="s">
        <v>203</v>
      </c>
      <c r="M56" s="12">
        <v>2013</v>
      </c>
      <c r="N56" s="12">
        <v>2021</v>
      </c>
      <c r="O56" s="12">
        <f t="shared" si="0"/>
        <v>2022</v>
      </c>
      <c r="P56" s="38">
        <v>2013</v>
      </c>
      <c r="Q56" s="12">
        <f>P56+5</f>
        <v>2018</v>
      </c>
      <c r="R56" s="38">
        <v>2020</v>
      </c>
      <c r="S56" s="12">
        <f t="shared" si="35"/>
        <v>2022</v>
      </c>
      <c r="T56" s="38">
        <v>2013</v>
      </c>
      <c r="U56" s="12">
        <f>T56+10</f>
        <v>2023</v>
      </c>
      <c r="V56" s="38">
        <v>2013</v>
      </c>
      <c r="W56" s="12">
        <f>V56+10</f>
        <v>2023</v>
      </c>
      <c r="X56" s="38">
        <v>2013</v>
      </c>
      <c r="Y56" s="12">
        <f>X56+10</f>
        <v>2023</v>
      </c>
      <c r="Z56" s="12">
        <v>2020</v>
      </c>
      <c r="AA56" s="12">
        <f t="shared" ref="AA56:AA62" si="46">Z56+5</f>
        <v>2025</v>
      </c>
      <c r="AB56" s="38">
        <v>2013</v>
      </c>
      <c r="AC56" s="12">
        <f>AB56+5</f>
        <v>2018</v>
      </c>
      <c r="AD56" s="12"/>
      <c r="AE56" s="12"/>
      <c r="AF56" s="12"/>
      <c r="AG56" s="12"/>
      <c r="AH56" s="13"/>
    </row>
    <row r="57" spans="1:34" x14ac:dyDescent="0.35">
      <c r="A57" s="12" t="s">
        <v>153</v>
      </c>
      <c r="B57" s="12"/>
      <c r="C57" s="12" t="s">
        <v>154</v>
      </c>
      <c r="D57" s="12" t="s">
        <v>20</v>
      </c>
      <c r="E57" s="12">
        <v>132.9</v>
      </c>
      <c r="F57" s="12" t="s">
        <v>27</v>
      </c>
      <c r="G57" s="12" t="s">
        <v>34</v>
      </c>
      <c r="H57" s="12" t="s">
        <v>43</v>
      </c>
      <c r="I57" s="12"/>
      <c r="J57" s="12" t="s">
        <v>203</v>
      </c>
      <c r="K57" s="12" t="s">
        <v>203</v>
      </c>
      <c r="L57" s="12" t="s">
        <v>203</v>
      </c>
      <c r="M57" s="12">
        <v>2013</v>
      </c>
      <c r="N57" s="12">
        <v>2021</v>
      </c>
      <c r="O57" s="12">
        <f t="shared" si="0"/>
        <v>2022</v>
      </c>
      <c r="P57" s="38">
        <v>2013</v>
      </c>
      <c r="Q57" s="12">
        <f>P57+5</f>
        <v>2018</v>
      </c>
      <c r="R57" s="38">
        <v>2020</v>
      </c>
      <c r="S57" s="12">
        <f t="shared" si="35"/>
        <v>2022</v>
      </c>
      <c r="T57" s="38">
        <v>2013</v>
      </c>
      <c r="U57" s="12">
        <f>T57+10</f>
        <v>2023</v>
      </c>
      <c r="V57" s="38">
        <v>2013</v>
      </c>
      <c r="W57" s="12">
        <f>V57+10</f>
        <v>2023</v>
      </c>
      <c r="X57" s="38">
        <v>2013</v>
      </c>
      <c r="Y57" s="12">
        <f>X57+10</f>
        <v>2023</v>
      </c>
      <c r="Z57" s="12">
        <v>2013</v>
      </c>
      <c r="AA57" s="12">
        <f t="shared" si="46"/>
        <v>2018</v>
      </c>
      <c r="AB57" s="38">
        <v>2013</v>
      </c>
      <c r="AC57" s="12">
        <f>AB57+5</f>
        <v>2018</v>
      </c>
      <c r="AD57" s="12"/>
      <c r="AE57" s="12"/>
      <c r="AF57" s="12"/>
      <c r="AG57" s="12"/>
      <c r="AH57" s="13"/>
    </row>
    <row r="58" spans="1:34" x14ac:dyDescent="0.35">
      <c r="A58" s="12" t="s">
        <v>81</v>
      </c>
      <c r="B58" s="12"/>
      <c r="C58" s="12" t="s">
        <v>155</v>
      </c>
      <c r="D58" s="12" t="s">
        <v>20</v>
      </c>
      <c r="E58" s="12">
        <v>64.8</v>
      </c>
      <c r="F58" s="12" t="s">
        <v>64</v>
      </c>
      <c r="G58" s="12" t="s">
        <v>34</v>
      </c>
      <c r="H58" s="12" t="s">
        <v>24</v>
      </c>
      <c r="I58" s="12"/>
      <c r="J58" s="12" t="s">
        <v>203</v>
      </c>
      <c r="K58" s="12" t="s">
        <v>203</v>
      </c>
      <c r="L58" s="12" t="s">
        <v>203</v>
      </c>
      <c r="M58" s="12"/>
      <c r="N58" s="12">
        <v>2021</v>
      </c>
      <c r="O58" s="12">
        <f t="shared" si="0"/>
        <v>2022</v>
      </c>
      <c r="P58" s="38">
        <v>2016</v>
      </c>
      <c r="Q58" s="12">
        <f t="shared" ref="Q58:Q60" si="47">P58+5</f>
        <v>2021</v>
      </c>
      <c r="R58" s="38">
        <v>2020</v>
      </c>
      <c r="S58" s="12">
        <f t="shared" si="35"/>
        <v>2022</v>
      </c>
      <c r="T58" s="38">
        <v>2012</v>
      </c>
      <c r="U58" s="12">
        <f t="shared" ref="U58:W60" si="48">T58+10</f>
        <v>2022</v>
      </c>
      <c r="V58" s="38">
        <v>2012</v>
      </c>
      <c r="W58" s="12">
        <f t="shared" si="48"/>
        <v>2022</v>
      </c>
      <c r="X58" s="38">
        <v>2012</v>
      </c>
      <c r="Y58" s="12">
        <f t="shared" ref="Y58" si="49">X58+10</f>
        <v>2022</v>
      </c>
      <c r="Z58" s="38">
        <v>2016</v>
      </c>
      <c r="AA58" s="12">
        <f t="shared" si="46"/>
        <v>2021</v>
      </c>
      <c r="AB58" s="38"/>
      <c r="AC58" s="12"/>
      <c r="AD58" s="12"/>
      <c r="AE58" s="12"/>
      <c r="AF58" s="12"/>
      <c r="AG58" s="12"/>
      <c r="AH58" s="13"/>
    </row>
    <row r="59" spans="1:34" x14ac:dyDescent="0.35">
      <c r="A59" s="12" t="s">
        <v>156</v>
      </c>
      <c r="B59" s="12"/>
      <c r="C59" s="12" t="s">
        <v>157</v>
      </c>
      <c r="D59" s="12" t="s">
        <v>20</v>
      </c>
      <c r="E59" s="12">
        <v>64.8</v>
      </c>
      <c r="F59" s="12" t="s">
        <v>64</v>
      </c>
      <c r="G59" s="12" t="s">
        <v>34</v>
      </c>
      <c r="H59" s="12" t="s">
        <v>24</v>
      </c>
      <c r="I59" s="12"/>
      <c r="J59" s="12" t="s">
        <v>203</v>
      </c>
      <c r="K59" s="12" t="s">
        <v>203</v>
      </c>
      <c r="L59" s="12" t="s">
        <v>203</v>
      </c>
      <c r="M59" s="12"/>
      <c r="N59" s="12">
        <v>2021</v>
      </c>
      <c r="O59" s="12">
        <f t="shared" si="0"/>
        <v>2022</v>
      </c>
      <c r="P59" s="38">
        <v>2016</v>
      </c>
      <c r="Q59" s="12">
        <f t="shared" si="47"/>
        <v>2021</v>
      </c>
      <c r="R59" s="38">
        <v>2020</v>
      </c>
      <c r="S59" s="12">
        <f t="shared" si="35"/>
        <v>2022</v>
      </c>
      <c r="T59" s="38">
        <v>2012</v>
      </c>
      <c r="U59" s="12">
        <f t="shared" si="48"/>
        <v>2022</v>
      </c>
      <c r="V59" s="38">
        <v>2012</v>
      </c>
      <c r="W59" s="12">
        <f t="shared" si="48"/>
        <v>2022</v>
      </c>
      <c r="X59" s="38">
        <v>2012</v>
      </c>
      <c r="Y59" s="12">
        <f t="shared" ref="Y59" si="50">X59+10</f>
        <v>2022</v>
      </c>
      <c r="Z59" s="38">
        <v>2016</v>
      </c>
      <c r="AA59" s="12">
        <f t="shared" si="46"/>
        <v>2021</v>
      </c>
      <c r="AB59" s="38"/>
      <c r="AC59" s="12"/>
      <c r="AD59" s="12"/>
      <c r="AE59" s="12"/>
      <c r="AF59" s="12"/>
      <c r="AG59" s="12"/>
      <c r="AH59" s="13"/>
    </row>
    <row r="60" spans="1:34" x14ac:dyDescent="0.35">
      <c r="A60" s="12" t="s">
        <v>158</v>
      </c>
      <c r="B60" s="12"/>
      <c r="C60" s="12" t="s">
        <v>159</v>
      </c>
      <c r="D60" s="12" t="s">
        <v>67</v>
      </c>
      <c r="E60" s="12">
        <v>72.2</v>
      </c>
      <c r="F60" s="14" t="s">
        <v>64</v>
      </c>
      <c r="G60" s="12" t="s">
        <v>34</v>
      </c>
      <c r="H60" s="12" t="s">
        <v>35</v>
      </c>
      <c r="I60" s="12"/>
      <c r="J60" s="12" t="s">
        <v>203</v>
      </c>
      <c r="K60" s="12" t="s">
        <v>203</v>
      </c>
      <c r="L60" s="12" t="s">
        <v>203</v>
      </c>
      <c r="M60" s="12"/>
      <c r="N60" s="12">
        <v>2021</v>
      </c>
      <c r="O60" s="12">
        <f t="shared" si="0"/>
        <v>2022</v>
      </c>
      <c r="P60" s="38">
        <v>2017</v>
      </c>
      <c r="Q60" s="12">
        <f t="shared" si="47"/>
        <v>2022</v>
      </c>
      <c r="R60" s="38">
        <v>2020</v>
      </c>
      <c r="S60" s="12">
        <f t="shared" si="35"/>
        <v>2022</v>
      </c>
      <c r="T60" s="38">
        <v>2012</v>
      </c>
      <c r="U60" s="12">
        <f t="shared" si="48"/>
        <v>2022</v>
      </c>
      <c r="V60" s="38">
        <v>2012</v>
      </c>
      <c r="W60" s="12">
        <f t="shared" si="48"/>
        <v>2022</v>
      </c>
      <c r="X60" s="38">
        <v>2012</v>
      </c>
      <c r="Y60" s="12">
        <f t="shared" ref="Y60" si="51">X60+10</f>
        <v>2022</v>
      </c>
      <c r="Z60" s="38">
        <v>2016</v>
      </c>
      <c r="AA60" s="12">
        <f t="shared" si="46"/>
        <v>2021</v>
      </c>
      <c r="AB60" s="38"/>
      <c r="AC60" s="12"/>
      <c r="AD60" s="12"/>
      <c r="AE60" s="12"/>
      <c r="AF60" s="12"/>
      <c r="AG60" s="12"/>
      <c r="AH60" s="13"/>
    </row>
    <row r="61" spans="1:34" x14ac:dyDescent="0.35">
      <c r="A61" s="12" t="s">
        <v>160</v>
      </c>
      <c r="B61" s="12"/>
      <c r="C61" s="12" t="s">
        <v>161</v>
      </c>
      <c r="D61" s="12" t="s">
        <v>67</v>
      </c>
      <c r="E61" s="12">
        <v>44</v>
      </c>
      <c r="F61" s="14" t="s">
        <v>59</v>
      </c>
      <c r="G61" s="12" t="s">
        <v>34</v>
      </c>
      <c r="H61" s="12" t="s">
        <v>60</v>
      </c>
      <c r="I61" s="12"/>
      <c r="J61" s="12" t="s">
        <v>203</v>
      </c>
      <c r="K61" s="12" t="s">
        <v>203</v>
      </c>
      <c r="L61" s="12" t="s">
        <v>203</v>
      </c>
      <c r="M61" s="12"/>
      <c r="N61" s="12">
        <v>2021</v>
      </c>
      <c r="O61" s="12">
        <f t="shared" si="0"/>
        <v>2022</v>
      </c>
      <c r="P61" s="38">
        <v>2020</v>
      </c>
      <c r="Q61" s="12">
        <f t="shared" ref="Q61:Q71" si="52">P61+5</f>
        <v>2025</v>
      </c>
      <c r="R61" s="38">
        <v>2020</v>
      </c>
      <c r="S61" s="12">
        <f>R61+2</f>
        <v>2022</v>
      </c>
      <c r="T61" s="12">
        <v>2020</v>
      </c>
      <c r="U61" s="12">
        <f>T61+10</f>
        <v>2030</v>
      </c>
      <c r="V61" s="12">
        <v>2020</v>
      </c>
      <c r="W61" s="12">
        <f>V61+10</f>
        <v>2030</v>
      </c>
      <c r="X61" s="12">
        <v>2020</v>
      </c>
      <c r="Y61" s="12">
        <f>X61+10</f>
        <v>2030</v>
      </c>
      <c r="Z61" s="12">
        <v>2020</v>
      </c>
      <c r="AA61" s="12">
        <f t="shared" si="46"/>
        <v>2025</v>
      </c>
      <c r="AB61" s="38"/>
      <c r="AC61" s="12"/>
      <c r="AD61" s="12"/>
      <c r="AE61" s="12"/>
      <c r="AF61" s="12"/>
      <c r="AG61" s="12"/>
      <c r="AH61" s="13"/>
    </row>
    <row r="62" spans="1:34" x14ac:dyDescent="0.35">
      <c r="A62" s="12" t="s">
        <v>162</v>
      </c>
      <c r="B62" s="12"/>
      <c r="C62" s="12" t="s">
        <v>163</v>
      </c>
      <c r="D62" s="12" t="s">
        <v>67</v>
      </c>
      <c r="E62" s="12">
        <v>44</v>
      </c>
      <c r="F62" s="14" t="s">
        <v>59</v>
      </c>
      <c r="G62" s="12" t="s">
        <v>34</v>
      </c>
      <c r="H62" s="12" t="s">
        <v>60</v>
      </c>
      <c r="I62" s="12"/>
      <c r="J62" s="12" t="s">
        <v>203</v>
      </c>
      <c r="K62" s="12" t="s">
        <v>203</v>
      </c>
      <c r="L62" s="12" t="s">
        <v>203</v>
      </c>
      <c r="M62" s="12"/>
      <c r="N62" s="12">
        <v>2021</v>
      </c>
      <c r="O62" s="12">
        <f t="shared" si="0"/>
        <v>2022</v>
      </c>
      <c r="P62" s="38">
        <v>2016</v>
      </c>
      <c r="Q62" s="12">
        <f t="shared" si="52"/>
        <v>2021</v>
      </c>
      <c r="R62" s="38">
        <v>2019</v>
      </c>
      <c r="S62" s="12">
        <f>R62+2</f>
        <v>2021</v>
      </c>
      <c r="T62" s="38">
        <v>2011</v>
      </c>
      <c r="U62" s="12">
        <f>T62+10</f>
        <v>2021</v>
      </c>
      <c r="V62" s="38">
        <v>2011</v>
      </c>
      <c r="W62" s="12">
        <f>V62+10</f>
        <v>2021</v>
      </c>
      <c r="X62" s="38">
        <v>2011</v>
      </c>
      <c r="Y62" s="12">
        <f>X62+10</f>
        <v>2021</v>
      </c>
      <c r="Z62" s="38">
        <v>2016</v>
      </c>
      <c r="AA62" s="12">
        <f t="shared" si="46"/>
        <v>2021</v>
      </c>
      <c r="AB62" s="38"/>
      <c r="AC62" s="12"/>
      <c r="AD62" s="12"/>
      <c r="AE62" s="12"/>
      <c r="AF62" s="12"/>
      <c r="AG62" s="12"/>
      <c r="AH62" s="13"/>
    </row>
    <row r="63" spans="1:34" x14ac:dyDescent="0.35">
      <c r="A63" s="12" t="s">
        <v>164</v>
      </c>
      <c r="B63" s="12"/>
      <c r="C63" s="12" t="s">
        <v>165</v>
      </c>
      <c r="D63" s="12" t="s">
        <v>67</v>
      </c>
      <c r="E63" s="12">
        <v>44</v>
      </c>
      <c r="F63" s="14" t="s">
        <v>59</v>
      </c>
      <c r="G63" s="12" t="s">
        <v>34</v>
      </c>
      <c r="H63" s="12" t="s">
        <v>60</v>
      </c>
      <c r="I63" s="12"/>
      <c r="J63" s="12" t="s">
        <v>203</v>
      </c>
      <c r="K63" s="12" t="s">
        <v>203</v>
      </c>
      <c r="L63" s="12" t="s">
        <v>203</v>
      </c>
      <c r="M63" s="12"/>
      <c r="N63" s="12">
        <v>2021</v>
      </c>
      <c r="O63" s="12">
        <f t="shared" si="0"/>
        <v>2022</v>
      </c>
      <c r="P63" s="38">
        <v>2016</v>
      </c>
      <c r="Q63" s="12">
        <f t="shared" si="52"/>
        <v>2021</v>
      </c>
      <c r="R63" s="38">
        <v>2019</v>
      </c>
      <c r="S63" s="12">
        <f t="shared" ref="S63:S65" si="53">R63+2</f>
        <v>2021</v>
      </c>
      <c r="T63" s="38">
        <v>2011</v>
      </c>
      <c r="U63" s="12">
        <f t="shared" ref="U63:W65" si="54">T63+10</f>
        <v>2021</v>
      </c>
      <c r="V63" s="38">
        <v>2011</v>
      </c>
      <c r="W63" s="12">
        <f t="shared" si="54"/>
        <v>2021</v>
      </c>
      <c r="X63" s="38">
        <v>2011</v>
      </c>
      <c r="Y63" s="12">
        <f t="shared" ref="Y63" si="55">X63+10</f>
        <v>2021</v>
      </c>
      <c r="Z63" s="38">
        <v>2016</v>
      </c>
      <c r="AA63" s="12">
        <f t="shared" ref="AA63:AA65" si="56">Z63+5</f>
        <v>2021</v>
      </c>
      <c r="AB63" s="38"/>
      <c r="AC63" s="12"/>
      <c r="AD63" s="12"/>
      <c r="AE63" s="12"/>
      <c r="AF63" s="12"/>
      <c r="AG63" s="12"/>
      <c r="AH63" s="13"/>
    </row>
    <row r="64" spans="1:34" x14ac:dyDescent="0.35">
      <c r="A64" s="12" t="s">
        <v>166</v>
      </c>
      <c r="B64" s="12"/>
      <c r="C64" s="12" t="s">
        <v>167</v>
      </c>
      <c r="D64" s="12" t="s">
        <v>67</v>
      </c>
      <c r="E64" s="12">
        <v>44</v>
      </c>
      <c r="F64" s="14" t="s">
        <v>59</v>
      </c>
      <c r="G64" s="12" t="s">
        <v>34</v>
      </c>
      <c r="H64" s="12" t="s">
        <v>60</v>
      </c>
      <c r="I64" s="12"/>
      <c r="J64" s="12" t="s">
        <v>203</v>
      </c>
      <c r="K64" s="12" t="s">
        <v>203</v>
      </c>
      <c r="L64" s="12" t="s">
        <v>203</v>
      </c>
      <c r="M64" s="12"/>
      <c r="N64" s="12">
        <v>2021</v>
      </c>
      <c r="O64" s="12">
        <f t="shared" si="0"/>
        <v>2022</v>
      </c>
      <c r="P64" s="38">
        <v>2016</v>
      </c>
      <c r="Q64" s="12">
        <f t="shared" si="52"/>
        <v>2021</v>
      </c>
      <c r="R64" s="38">
        <v>2019</v>
      </c>
      <c r="S64" s="12">
        <f t="shared" si="53"/>
        <v>2021</v>
      </c>
      <c r="T64" s="38">
        <v>2011</v>
      </c>
      <c r="U64" s="12">
        <f t="shared" si="54"/>
        <v>2021</v>
      </c>
      <c r="V64" s="38">
        <v>2011</v>
      </c>
      <c r="W64" s="12">
        <f t="shared" si="54"/>
        <v>2021</v>
      </c>
      <c r="X64" s="38">
        <v>2011</v>
      </c>
      <c r="Y64" s="12">
        <f t="shared" ref="Y64" si="57">X64+10</f>
        <v>2021</v>
      </c>
      <c r="Z64" s="38">
        <v>2016</v>
      </c>
      <c r="AA64" s="12">
        <f t="shared" si="56"/>
        <v>2021</v>
      </c>
      <c r="AB64" s="38"/>
      <c r="AC64" s="12"/>
      <c r="AD64" s="12"/>
      <c r="AE64" s="12"/>
      <c r="AF64" s="12"/>
      <c r="AG64" s="12"/>
      <c r="AH64" s="13"/>
    </row>
    <row r="65" spans="1:34" x14ac:dyDescent="0.35">
      <c r="A65" s="12" t="s">
        <v>168</v>
      </c>
      <c r="B65" s="12"/>
      <c r="C65" s="12" t="s">
        <v>169</v>
      </c>
      <c r="D65" s="12" t="s">
        <v>67</v>
      </c>
      <c r="E65" s="12">
        <v>44</v>
      </c>
      <c r="F65" s="14" t="s">
        <v>59</v>
      </c>
      <c r="G65" s="12" t="s">
        <v>34</v>
      </c>
      <c r="H65" s="12" t="s">
        <v>60</v>
      </c>
      <c r="I65" s="12"/>
      <c r="J65" s="12" t="s">
        <v>203</v>
      </c>
      <c r="K65" s="12" t="s">
        <v>203</v>
      </c>
      <c r="L65" s="12" t="s">
        <v>203</v>
      </c>
      <c r="M65" s="12"/>
      <c r="N65" s="12">
        <v>2021</v>
      </c>
      <c r="O65" s="12">
        <f t="shared" si="0"/>
        <v>2022</v>
      </c>
      <c r="P65" s="38">
        <v>2016</v>
      </c>
      <c r="Q65" s="12">
        <f t="shared" si="52"/>
        <v>2021</v>
      </c>
      <c r="R65" s="38">
        <v>2019</v>
      </c>
      <c r="S65" s="12">
        <f t="shared" si="53"/>
        <v>2021</v>
      </c>
      <c r="T65" s="38">
        <v>2011</v>
      </c>
      <c r="U65" s="12">
        <f t="shared" si="54"/>
        <v>2021</v>
      </c>
      <c r="V65" s="38">
        <v>2011</v>
      </c>
      <c r="W65" s="12">
        <f t="shared" si="54"/>
        <v>2021</v>
      </c>
      <c r="X65" s="38">
        <v>2011</v>
      </c>
      <c r="Y65" s="12">
        <f t="shared" ref="Y65" si="58">X65+10</f>
        <v>2021</v>
      </c>
      <c r="Z65" s="38">
        <v>2016</v>
      </c>
      <c r="AA65" s="12">
        <f t="shared" si="56"/>
        <v>2021</v>
      </c>
      <c r="AB65" s="38"/>
      <c r="AC65" s="12"/>
      <c r="AD65" s="12"/>
      <c r="AE65" s="12"/>
      <c r="AF65" s="12"/>
      <c r="AG65" s="12"/>
      <c r="AH65" s="13"/>
    </row>
    <row r="66" spans="1:34" x14ac:dyDescent="0.35">
      <c r="A66" s="12" t="s">
        <v>170</v>
      </c>
      <c r="B66" s="12"/>
      <c r="C66" s="12" t="s">
        <v>171</v>
      </c>
      <c r="D66" s="12" t="s">
        <v>67</v>
      </c>
      <c r="E66" s="12">
        <v>44</v>
      </c>
      <c r="F66" s="18" t="s">
        <v>27</v>
      </c>
      <c r="G66" s="12" t="s">
        <v>34</v>
      </c>
      <c r="H66" s="12" t="s">
        <v>60</v>
      </c>
      <c r="I66" s="12"/>
      <c r="J66" s="12" t="s">
        <v>203</v>
      </c>
      <c r="K66" s="12" t="s">
        <v>203</v>
      </c>
      <c r="L66" s="12" t="s">
        <v>203</v>
      </c>
      <c r="M66" s="12"/>
      <c r="N66" s="12">
        <v>2021</v>
      </c>
      <c r="O66" s="12">
        <f t="shared" si="0"/>
        <v>2022</v>
      </c>
      <c r="P66" s="38">
        <v>2020</v>
      </c>
      <c r="Q66" s="12">
        <f t="shared" si="52"/>
        <v>2025</v>
      </c>
      <c r="R66" s="38">
        <v>2020</v>
      </c>
      <c r="S66" s="12">
        <f t="shared" ref="S66:S73" si="59">R66+2</f>
        <v>2022</v>
      </c>
      <c r="T66" s="12">
        <v>2020</v>
      </c>
      <c r="U66" s="12">
        <f t="shared" ref="U66:U71" si="60">T66+10</f>
        <v>2030</v>
      </c>
      <c r="V66" s="12">
        <v>2020</v>
      </c>
      <c r="W66" s="12">
        <f t="shared" ref="W66:W71" si="61">V66+10</f>
        <v>2030</v>
      </c>
      <c r="X66" s="12">
        <v>2020</v>
      </c>
      <c r="Y66" s="12">
        <f t="shared" ref="Y66:Y71" si="62">X66+10</f>
        <v>2030</v>
      </c>
      <c r="Z66" s="12">
        <v>2020</v>
      </c>
      <c r="AA66" s="12">
        <f t="shared" ref="AA66:AA71" si="63">Z66+5</f>
        <v>2025</v>
      </c>
      <c r="AB66" s="38"/>
      <c r="AC66" s="12"/>
      <c r="AD66" s="12"/>
      <c r="AE66" s="12"/>
      <c r="AF66" s="12"/>
      <c r="AG66" s="12"/>
      <c r="AH66" s="13"/>
    </row>
    <row r="67" spans="1:34" x14ac:dyDescent="0.35">
      <c r="A67" s="12" t="s">
        <v>172</v>
      </c>
      <c r="B67" s="12"/>
      <c r="C67" s="12" t="s">
        <v>173</v>
      </c>
      <c r="D67" s="12" t="s">
        <v>67</v>
      </c>
      <c r="E67" s="12">
        <v>44</v>
      </c>
      <c r="F67" s="14" t="s">
        <v>59</v>
      </c>
      <c r="G67" s="12" t="s">
        <v>34</v>
      </c>
      <c r="H67" s="12" t="s">
        <v>60</v>
      </c>
      <c r="I67" s="12"/>
      <c r="J67" s="12" t="s">
        <v>203</v>
      </c>
      <c r="K67" s="12" t="s">
        <v>203</v>
      </c>
      <c r="L67" s="12" t="s">
        <v>203</v>
      </c>
      <c r="M67" s="12"/>
      <c r="N67" s="12">
        <v>2021</v>
      </c>
      <c r="O67" s="12">
        <f t="shared" si="0"/>
        <v>2022</v>
      </c>
      <c r="P67" s="38">
        <v>2016</v>
      </c>
      <c r="Q67" s="12">
        <f t="shared" si="52"/>
        <v>2021</v>
      </c>
      <c r="R67" s="38">
        <v>2019</v>
      </c>
      <c r="S67" s="12">
        <f t="shared" si="59"/>
        <v>2021</v>
      </c>
      <c r="T67" s="38">
        <v>2011</v>
      </c>
      <c r="U67" s="12">
        <f t="shared" si="60"/>
        <v>2021</v>
      </c>
      <c r="V67" s="38">
        <v>2011</v>
      </c>
      <c r="W67" s="12">
        <f t="shared" si="61"/>
        <v>2021</v>
      </c>
      <c r="X67" s="38">
        <v>2011</v>
      </c>
      <c r="Y67" s="12">
        <f t="shared" si="62"/>
        <v>2021</v>
      </c>
      <c r="Z67" s="38">
        <v>2016</v>
      </c>
      <c r="AA67" s="12">
        <f t="shared" si="63"/>
        <v>2021</v>
      </c>
      <c r="AB67" s="38"/>
      <c r="AC67" s="12"/>
      <c r="AD67" s="12"/>
      <c r="AE67" s="12"/>
      <c r="AF67" s="12"/>
      <c r="AG67" s="12"/>
      <c r="AH67" s="13"/>
    </row>
    <row r="68" spans="1:34" x14ac:dyDescent="0.35">
      <c r="A68" s="12" t="s">
        <v>174</v>
      </c>
      <c r="B68" s="12"/>
      <c r="C68" s="12" t="s">
        <v>175</v>
      </c>
      <c r="D68" s="12" t="s">
        <v>67</v>
      </c>
      <c r="E68" s="12">
        <v>44</v>
      </c>
      <c r="F68" s="18" t="s">
        <v>27</v>
      </c>
      <c r="G68" s="12" t="s">
        <v>34</v>
      </c>
      <c r="H68" s="12" t="s">
        <v>60</v>
      </c>
      <c r="I68" s="12"/>
      <c r="J68" s="12" t="s">
        <v>203</v>
      </c>
      <c r="K68" s="12" t="s">
        <v>203</v>
      </c>
      <c r="L68" s="12" t="s">
        <v>203</v>
      </c>
      <c r="M68" s="12"/>
      <c r="N68" s="12">
        <v>2021</v>
      </c>
      <c r="O68" s="12">
        <f t="shared" si="0"/>
        <v>2022</v>
      </c>
      <c r="P68" s="38">
        <v>2020</v>
      </c>
      <c r="Q68" s="12">
        <f t="shared" si="52"/>
        <v>2025</v>
      </c>
      <c r="R68" s="38">
        <v>2020</v>
      </c>
      <c r="S68" s="12">
        <f t="shared" si="59"/>
        <v>2022</v>
      </c>
      <c r="T68" s="12">
        <v>2020</v>
      </c>
      <c r="U68" s="12">
        <f t="shared" si="60"/>
        <v>2030</v>
      </c>
      <c r="V68" s="12">
        <v>2020</v>
      </c>
      <c r="W68" s="12">
        <f t="shared" si="61"/>
        <v>2030</v>
      </c>
      <c r="X68" s="12">
        <v>2020</v>
      </c>
      <c r="Y68" s="12">
        <f t="shared" si="62"/>
        <v>2030</v>
      </c>
      <c r="Z68" s="12">
        <v>2020</v>
      </c>
      <c r="AA68" s="12">
        <f t="shared" si="63"/>
        <v>2025</v>
      </c>
      <c r="AB68" s="38"/>
      <c r="AC68" s="12"/>
      <c r="AD68" s="12"/>
      <c r="AE68" s="12"/>
      <c r="AF68" s="12"/>
      <c r="AG68" s="12"/>
      <c r="AH68" s="13"/>
    </row>
    <row r="69" spans="1:34" x14ac:dyDescent="0.35">
      <c r="A69" s="12" t="s">
        <v>176</v>
      </c>
      <c r="B69" s="12"/>
      <c r="C69" s="12" t="s">
        <v>177</v>
      </c>
      <c r="D69" s="12" t="s">
        <v>67</v>
      </c>
      <c r="E69" s="12">
        <v>44</v>
      </c>
      <c r="F69" s="18" t="s">
        <v>27</v>
      </c>
      <c r="G69" s="12" t="s">
        <v>34</v>
      </c>
      <c r="H69" s="12" t="s">
        <v>60</v>
      </c>
      <c r="I69" s="12"/>
      <c r="J69" s="12" t="s">
        <v>203</v>
      </c>
      <c r="K69" s="12" t="s">
        <v>203</v>
      </c>
      <c r="L69" s="12" t="s">
        <v>203</v>
      </c>
      <c r="M69" s="12"/>
      <c r="N69" s="12">
        <v>2021</v>
      </c>
      <c r="O69" s="12">
        <f t="shared" si="0"/>
        <v>2022</v>
      </c>
      <c r="P69" s="38">
        <v>2020</v>
      </c>
      <c r="Q69" s="12">
        <f t="shared" si="52"/>
        <v>2025</v>
      </c>
      <c r="R69" s="38">
        <v>2020</v>
      </c>
      <c r="S69" s="12">
        <f t="shared" si="59"/>
        <v>2022</v>
      </c>
      <c r="T69" s="12">
        <v>2020</v>
      </c>
      <c r="U69" s="12">
        <f t="shared" si="60"/>
        <v>2030</v>
      </c>
      <c r="V69" s="12">
        <v>2020</v>
      </c>
      <c r="W69" s="12">
        <f t="shared" si="61"/>
        <v>2030</v>
      </c>
      <c r="X69" s="12">
        <v>2020</v>
      </c>
      <c r="Y69" s="12">
        <f t="shared" si="62"/>
        <v>2030</v>
      </c>
      <c r="Z69" s="12">
        <v>2020</v>
      </c>
      <c r="AA69" s="12">
        <f t="shared" si="63"/>
        <v>2025</v>
      </c>
      <c r="AB69" s="38"/>
      <c r="AC69" s="12"/>
      <c r="AD69" s="12"/>
      <c r="AE69" s="12"/>
      <c r="AF69" s="12"/>
      <c r="AG69" s="12"/>
      <c r="AH69" s="13"/>
    </row>
    <row r="70" spans="1:34" x14ac:dyDescent="0.35">
      <c r="A70" s="12" t="s">
        <v>178</v>
      </c>
      <c r="B70" s="12"/>
      <c r="C70" s="12" t="s">
        <v>179</v>
      </c>
      <c r="D70" s="12" t="s">
        <v>67</v>
      </c>
      <c r="E70" s="12">
        <v>44</v>
      </c>
      <c r="F70" s="18" t="s">
        <v>27</v>
      </c>
      <c r="G70" s="12" t="s">
        <v>34</v>
      </c>
      <c r="H70" s="12" t="s">
        <v>60</v>
      </c>
      <c r="I70" s="12"/>
      <c r="J70" s="12" t="s">
        <v>203</v>
      </c>
      <c r="K70" s="12" t="s">
        <v>203</v>
      </c>
      <c r="L70" s="12" t="s">
        <v>203</v>
      </c>
      <c r="M70" s="12"/>
      <c r="N70" s="12">
        <v>2021</v>
      </c>
      <c r="O70" s="12">
        <f t="shared" si="0"/>
        <v>2022</v>
      </c>
      <c r="P70" s="38">
        <v>2020</v>
      </c>
      <c r="Q70" s="12">
        <f t="shared" si="52"/>
        <v>2025</v>
      </c>
      <c r="R70" s="38">
        <v>2020</v>
      </c>
      <c r="S70" s="12">
        <f t="shared" si="59"/>
        <v>2022</v>
      </c>
      <c r="T70" s="12">
        <v>2020</v>
      </c>
      <c r="U70" s="12">
        <f t="shared" si="60"/>
        <v>2030</v>
      </c>
      <c r="V70" s="12">
        <v>2020</v>
      </c>
      <c r="W70" s="12">
        <f t="shared" si="61"/>
        <v>2030</v>
      </c>
      <c r="X70" s="12">
        <v>2020</v>
      </c>
      <c r="Y70" s="12">
        <f t="shared" si="62"/>
        <v>2030</v>
      </c>
      <c r="Z70" s="12">
        <v>2020</v>
      </c>
      <c r="AA70" s="12">
        <f t="shared" si="63"/>
        <v>2025</v>
      </c>
      <c r="AB70" s="38"/>
      <c r="AC70" s="12"/>
      <c r="AD70" s="12"/>
      <c r="AE70" s="12"/>
      <c r="AF70" s="12"/>
      <c r="AG70" s="12"/>
      <c r="AH70" s="13"/>
    </row>
    <row r="71" spans="1:34" x14ac:dyDescent="0.35">
      <c r="A71" s="12" t="s">
        <v>180</v>
      </c>
      <c r="B71" s="12"/>
      <c r="C71" s="12" t="s">
        <v>181</v>
      </c>
      <c r="D71" s="12" t="s">
        <v>67</v>
      </c>
      <c r="E71" s="12">
        <v>44</v>
      </c>
      <c r="F71" s="14" t="s">
        <v>59</v>
      </c>
      <c r="G71" s="12" t="s">
        <v>34</v>
      </c>
      <c r="H71" s="12" t="s">
        <v>60</v>
      </c>
      <c r="I71" s="12"/>
      <c r="J71" s="12" t="s">
        <v>203</v>
      </c>
      <c r="K71" s="12" t="s">
        <v>203</v>
      </c>
      <c r="L71" s="12" t="s">
        <v>203</v>
      </c>
      <c r="M71" s="12"/>
      <c r="N71" s="12">
        <v>2021</v>
      </c>
      <c r="O71" s="12">
        <f t="shared" si="0"/>
        <v>2022</v>
      </c>
      <c r="P71" s="38">
        <v>2016</v>
      </c>
      <c r="Q71" s="12">
        <f t="shared" si="52"/>
        <v>2021</v>
      </c>
      <c r="R71" s="38">
        <v>2019</v>
      </c>
      <c r="S71" s="12">
        <f t="shared" si="59"/>
        <v>2021</v>
      </c>
      <c r="T71" s="38">
        <v>2011</v>
      </c>
      <c r="U71" s="12">
        <f t="shared" si="60"/>
        <v>2021</v>
      </c>
      <c r="V71" s="38">
        <v>2011</v>
      </c>
      <c r="W71" s="12">
        <f t="shared" si="61"/>
        <v>2021</v>
      </c>
      <c r="X71" s="38">
        <v>2011</v>
      </c>
      <c r="Y71" s="12">
        <f t="shared" si="62"/>
        <v>2021</v>
      </c>
      <c r="Z71" s="38">
        <v>2016</v>
      </c>
      <c r="AA71" s="12">
        <f t="shared" si="63"/>
        <v>2021</v>
      </c>
      <c r="AB71" s="38"/>
      <c r="AC71" s="12"/>
      <c r="AD71" s="12"/>
      <c r="AE71" s="12"/>
      <c r="AF71" s="12"/>
      <c r="AG71" s="12"/>
      <c r="AH71" s="13"/>
    </row>
    <row r="72" spans="1:34" x14ac:dyDescent="0.35">
      <c r="A72" s="12" t="s">
        <v>182</v>
      </c>
      <c r="B72" s="12"/>
      <c r="C72" s="12" t="s">
        <v>183</v>
      </c>
      <c r="D72" s="12" t="s">
        <v>67</v>
      </c>
      <c r="E72" s="12">
        <v>44</v>
      </c>
      <c r="F72" s="14" t="s">
        <v>59</v>
      </c>
      <c r="G72" s="12" t="s">
        <v>34</v>
      </c>
      <c r="H72" s="12" t="s">
        <v>60</v>
      </c>
      <c r="I72" s="12"/>
      <c r="J72" s="12" t="s">
        <v>203</v>
      </c>
      <c r="K72" s="12" t="s">
        <v>203</v>
      </c>
      <c r="L72" s="12" t="s">
        <v>203</v>
      </c>
      <c r="M72" s="12"/>
      <c r="N72" s="12">
        <v>2021</v>
      </c>
      <c r="O72" s="12">
        <f t="shared" ref="O72:O80" si="64">N72+1</f>
        <v>2022</v>
      </c>
      <c r="P72" s="38">
        <v>2016</v>
      </c>
      <c r="Q72" s="12">
        <f t="shared" ref="Q72:Q80" si="65">P72+5</f>
        <v>2021</v>
      </c>
      <c r="R72" s="38">
        <v>2019</v>
      </c>
      <c r="S72" s="12">
        <f t="shared" si="59"/>
        <v>2021</v>
      </c>
      <c r="T72" s="38">
        <v>2011</v>
      </c>
      <c r="U72" s="12">
        <f t="shared" ref="U72:W80" si="66">T72+10</f>
        <v>2021</v>
      </c>
      <c r="V72" s="38">
        <v>2011</v>
      </c>
      <c r="W72" s="12">
        <f t="shared" si="66"/>
        <v>2021</v>
      </c>
      <c r="X72" s="38">
        <v>2011</v>
      </c>
      <c r="Y72" s="12">
        <f t="shared" ref="Y72" si="67">X72+10</f>
        <v>2021</v>
      </c>
      <c r="Z72" s="38">
        <v>2016</v>
      </c>
      <c r="AA72" s="12">
        <f t="shared" ref="AA72:AA74" si="68">Z72+5</f>
        <v>2021</v>
      </c>
      <c r="AB72" s="38"/>
      <c r="AC72" s="12"/>
      <c r="AD72" s="12"/>
      <c r="AE72" s="12"/>
      <c r="AF72" s="12"/>
      <c r="AG72" s="12"/>
      <c r="AH72" s="13"/>
    </row>
    <row r="73" spans="1:34" x14ac:dyDescent="0.35">
      <c r="A73" s="12" t="s">
        <v>184</v>
      </c>
      <c r="B73" s="12"/>
      <c r="C73" s="12" t="s">
        <v>185</v>
      </c>
      <c r="D73" s="12" t="s">
        <v>20</v>
      </c>
      <c r="E73" s="12">
        <v>36</v>
      </c>
      <c r="F73" s="12" t="s">
        <v>64</v>
      </c>
      <c r="G73" s="12" t="s">
        <v>34</v>
      </c>
      <c r="H73" s="12" t="s">
        <v>24</v>
      </c>
      <c r="I73" s="12"/>
      <c r="J73" s="12" t="s">
        <v>203</v>
      </c>
      <c r="K73" s="12" t="s">
        <v>203</v>
      </c>
      <c r="L73" s="12" t="s">
        <v>203</v>
      </c>
      <c r="M73" s="12"/>
      <c r="N73" s="12">
        <v>2021</v>
      </c>
      <c r="O73" s="12">
        <f t="shared" si="64"/>
        <v>2022</v>
      </c>
      <c r="P73" s="38">
        <v>2016</v>
      </c>
      <c r="Q73" s="12">
        <f t="shared" si="65"/>
        <v>2021</v>
      </c>
      <c r="R73" s="38">
        <v>2019</v>
      </c>
      <c r="S73" s="12">
        <f t="shared" si="59"/>
        <v>2021</v>
      </c>
      <c r="T73" s="38">
        <v>2011</v>
      </c>
      <c r="U73" s="12">
        <f t="shared" si="66"/>
        <v>2021</v>
      </c>
      <c r="V73" s="38">
        <v>2011</v>
      </c>
      <c r="W73" s="12">
        <f t="shared" si="66"/>
        <v>2021</v>
      </c>
      <c r="X73" s="38">
        <v>2011</v>
      </c>
      <c r="Y73" s="12">
        <f t="shared" ref="Y73" si="69">X73+10</f>
        <v>2021</v>
      </c>
      <c r="Z73" s="38">
        <v>2016</v>
      </c>
      <c r="AA73" s="12">
        <f t="shared" si="68"/>
        <v>2021</v>
      </c>
      <c r="AB73" s="38"/>
      <c r="AC73" s="12"/>
      <c r="AD73" s="12"/>
      <c r="AE73" s="12"/>
      <c r="AF73" s="12"/>
      <c r="AG73" s="12"/>
      <c r="AH73" s="13"/>
    </row>
    <row r="74" spans="1:34" x14ac:dyDescent="0.35">
      <c r="A74" s="12" t="s">
        <v>186</v>
      </c>
      <c r="B74" s="12"/>
      <c r="C74" s="12" t="s">
        <v>187</v>
      </c>
      <c r="D74" s="12" t="s">
        <v>20</v>
      </c>
      <c r="E74" s="12">
        <v>36</v>
      </c>
      <c r="F74" s="12" t="s">
        <v>64</v>
      </c>
      <c r="G74" s="12" t="s">
        <v>34</v>
      </c>
      <c r="H74" s="12" t="s">
        <v>24</v>
      </c>
      <c r="I74" s="12"/>
      <c r="J74" s="12" t="s">
        <v>203</v>
      </c>
      <c r="K74" s="12" t="s">
        <v>203</v>
      </c>
      <c r="L74" s="12" t="s">
        <v>203</v>
      </c>
      <c r="M74" s="12"/>
      <c r="N74" s="12">
        <v>2021</v>
      </c>
      <c r="O74" s="12">
        <f t="shared" si="64"/>
        <v>2022</v>
      </c>
      <c r="P74" s="38">
        <v>2016</v>
      </c>
      <c r="Q74" s="12">
        <f t="shared" si="65"/>
        <v>2021</v>
      </c>
      <c r="R74" s="38">
        <v>2019</v>
      </c>
      <c r="S74" s="12">
        <f t="shared" ref="S74:S80" si="70">R74+2</f>
        <v>2021</v>
      </c>
      <c r="T74" s="38">
        <v>2011</v>
      </c>
      <c r="U74" s="12">
        <f t="shared" si="66"/>
        <v>2021</v>
      </c>
      <c r="V74" s="38">
        <v>2011</v>
      </c>
      <c r="W74" s="12">
        <f t="shared" si="66"/>
        <v>2021</v>
      </c>
      <c r="X74" s="38">
        <v>2011</v>
      </c>
      <c r="Y74" s="12">
        <f t="shared" ref="Y74" si="71">X74+10</f>
        <v>2021</v>
      </c>
      <c r="Z74" s="38">
        <v>2016</v>
      </c>
      <c r="AA74" s="12">
        <f t="shared" si="68"/>
        <v>2021</v>
      </c>
      <c r="AB74" s="38"/>
      <c r="AC74" s="12"/>
      <c r="AD74" s="12"/>
      <c r="AE74" s="12"/>
      <c r="AF74" s="12"/>
      <c r="AG74" s="12"/>
      <c r="AH74" s="13"/>
    </row>
    <row r="75" spans="1:34" x14ac:dyDescent="0.35">
      <c r="A75" s="12" t="s">
        <v>188</v>
      </c>
      <c r="B75" s="12" t="s">
        <v>110</v>
      </c>
      <c r="C75" s="12" t="s">
        <v>190</v>
      </c>
      <c r="D75" s="12" t="s">
        <v>189</v>
      </c>
      <c r="E75" s="12">
        <v>142.80000000000001</v>
      </c>
      <c r="F75" s="12" t="s">
        <v>64</v>
      </c>
      <c r="G75" s="12" t="s">
        <v>34</v>
      </c>
      <c r="H75" s="12" t="s">
        <v>43</v>
      </c>
      <c r="I75" s="12"/>
      <c r="J75" s="12" t="s">
        <v>203</v>
      </c>
      <c r="K75" s="12" t="s">
        <v>203</v>
      </c>
      <c r="L75" s="12" t="s">
        <v>203</v>
      </c>
      <c r="M75" s="12">
        <v>1997</v>
      </c>
      <c r="N75" s="12">
        <v>2021</v>
      </c>
      <c r="O75" s="12">
        <f t="shared" si="64"/>
        <v>2022</v>
      </c>
      <c r="P75" s="38">
        <v>2016</v>
      </c>
      <c r="Q75" s="12">
        <f t="shared" si="65"/>
        <v>2021</v>
      </c>
      <c r="R75" s="38">
        <v>2019</v>
      </c>
      <c r="S75" s="12">
        <f t="shared" si="70"/>
        <v>2021</v>
      </c>
      <c r="T75" s="38">
        <v>2011</v>
      </c>
      <c r="U75" s="12">
        <f t="shared" si="66"/>
        <v>2021</v>
      </c>
      <c r="V75" s="38">
        <v>2011</v>
      </c>
      <c r="W75" s="12">
        <f t="shared" si="66"/>
        <v>2021</v>
      </c>
      <c r="X75" s="38">
        <v>2011</v>
      </c>
      <c r="Y75" s="12">
        <f t="shared" ref="Y75" si="72">X75+10</f>
        <v>2021</v>
      </c>
      <c r="Z75" s="12">
        <v>2020</v>
      </c>
      <c r="AA75" s="12">
        <f>Z75+5</f>
        <v>2025</v>
      </c>
      <c r="AB75" s="38"/>
      <c r="AC75" s="12"/>
      <c r="AD75" s="12"/>
      <c r="AE75" s="12"/>
      <c r="AF75" s="12"/>
      <c r="AG75" s="12"/>
      <c r="AH75" s="12"/>
    </row>
    <row r="76" spans="1:34" x14ac:dyDescent="0.35">
      <c r="A76" s="12" t="s">
        <v>39</v>
      </c>
      <c r="B76" s="12" t="s">
        <v>104</v>
      </c>
      <c r="C76" s="12" t="s">
        <v>191</v>
      </c>
      <c r="D76" s="12" t="str">
        <f>D75</f>
        <v>Staff Accommodation</v>
      </c>
      <c r="E76" s="12">
        <v>91.7</v>
      </c>
      <c r="F76" s="12" t="s">
        <v>64</v>
      </c>
      <c r="G76" s="12" t="s">
        <v>192</v>
      </c>
      <c r="H76" s="12" t="s">
        <v>43</v>
      </c>
      <c r="I76" s="12"/>
      <c r="J76" s="12" t="s">
        <v>203</v>
      </c>
      <c r="K76" s="12" t="s">
        <v>203</v>
      </c>
      <c r="L76" s="12" t="s">
        <v>203</v>
      </c>
      <c r="M76" s="12">
        <v>1997</v>
      </c>
      <c r="N76" s="12">
        <v>2021</v>
      </c>
      <c r="O76" s="12">
        <f t="shared" si="64"/>
        <v>2022</v>
      </c>
      <c r="P76" s="38">
        <v>2016</v>
      </c>
      <c r="Q76" s="12">
        <f t="shared" si="65"/>
        <v>2021</v>
      </c>
      <c r="R76" s="38">
        <v>2019</v>
      </c>
      <c r="S76" s="12">
        <f t="shared" si="70"/>
        <v>2021</v>
      </c>
      <c r="T76" s="38">
        <v>2011</v>
      </c>
      <c r="U76" s="12">
        <f t="shared" si="66"/>
        <v>2021</v>
      </c>
      <c r="V76" s="38">
        <v>2011</v>
      </c>
      <c r="W76" s="12">
        <f t="shared" si="66"/>
        <v>2021</v>
      </c>
      <c r="X76" s="38">
        <v>2011</v>
      </c>
      <c r="Y76" s="12">
        <f t="shared" ref="Y76" si="73">X76+10</f>
        <v>2021</v>
      </c>
      <c r="Z76" s="12">
        <v>2020</v>
      </c>
      <c r="AA76" s="12">
        <f t="shared" ref="AA76:AA80" si="74">Z76+5</f>
        <v>2025</v>
      </c>
      <c r="AB76" s="38"/>
      <c r="AC76" s="12"/>
      <c r="AD76" s="12"/>
      <c r="AE76" s="12"/>
      <c r="AF76" s="12"/>
      <c r="AG76" s="12"/>
      <c r="AH76" s="12"/>
    </row>
    <row r="77" spans="1:34" x14ac:dyDescent="0.35">
      <c r="A77" s="12" t="s">
        <v>193</v>
      </c>
      <c r="B77" s="12" t="s">
        <v>107</v>
      </c>
      <c r="C77" s="12" t="s">
        <v>194</v>
      </c>
      <c r="D77" s="12" t="str">
        <f>D75</f>
        <v>Staff Accommodation</v>
      </c>
      <c r="E77" s="12">
        <v>91.7</v>
      </c>
      <c r="F77" s="12" t="s">
        <v>64</v>
      </c>
      <c r="G77" s="12" t="s">
        <v>192</v>
      </c>
      <c r="H77" s="12" t="s">
        <v>43</v>
      </c>
      <c r="I77" s="12"/>
      <c r="J77" s="12" t="s">
        <v>203</v>
      </c>
      <c r="K77" s="12" t="s">
        <v>203</v>
      </c>
      <c r="L77" s="12" t="s">
        <v>203</v>
      </c>
      <c r="M77" s="12">
        <v>1997</v>
      </c>
      <c r="N77" s="12">
        <v>2021</v>
      </c>
      <c r="O77" s="12">
        <f t="shared" si="64"/>
        <v>2022</v>
      </c>
      <c r="P77" s="38">
        <v>2016</v>
      </c>
      <c r="Q77" s="12">
        <f t="shared" si="65"/>
        <v>2021</v>
      </c>
      <c r="R77" s="38">
        <v>2019</v>
      </c>
      <c r="S77" s="12">
        <f t="shared" si="70"/>
        <v>2021</v>
      </c>
      <c r="T77" s="38">
        <v>2011</v>
      </c>
      <c r="U77" s="12">
        <f t="shared" si="66"/>
        <v>2021</v>
      </c>
      <c r="V77" s="38">
        <v>2011</v>
      </c>
      <c r="W77" s="12">
        <f t="shared" si="66"/>
        <v>2021</v>
      </c>
      <c r="X77" s="38">
        <v>2011</v>
      </c>
      <c r="Y77" s="12">
        <f t="shared" ref="Y77" si="75">X77+10</f>
        <v>2021</v>
      </c>
      <c r="Z77" s="12">
        <v>2020</v>
      </c>
      <c r="AA77" s="12">
        <f t="shared" si="74"/>
        <v>2025</v>
      </c>
      <c r="AB77" s="38"/>
      <c r="AC77" s="12"/>
      <c r="AD77" s="12"/>
      <c r="AE77" s="12"/>
      <c r="AF77" s="12"/>
      <c r="AG77" s="12"/>
      <c r="AH77" s="12"/>
    </row>
    <row r="78" spans="1:34" x14ac:dyDescent="0.35">
      <c r="A78" s="12" t="s">
        <v>195</v>
      </c>
      <c r="B78" s="12" t="s">
        <v>112</v>
      </c>
      <c r="C78" s="12" t="s">
        <v>196</v>
      </c>
      <c r="D78" s="12" t="s">
        <v>189</v>
      </c>
      <c r="E78" s="12">
        <v>142.80000000000001</v>
      </c>
      <c r="F78" s="12" t="s">
        <v>64</v>
      </c>
      <c r="G78" s="12" t="s">
        <v>34</v>
      </c>
      <c r="H78" s="12" t="s">
        <v>43</v>
      </c>
      <c r="I78" s="12"/>
      <c r="J78" s="12" t="s">
        <v>203</v>
      </c>
      <c r="K78" s="12" t="s">
        <v>203</v>
      </c>
      <c r="L78" s="12" t="s">
        <v>203</v>
      </c>
      <c r="M78" s="12">
        <v>1997</v>
      </c>
      <c r="N78" s="12">
        <v>2021</v>
      </c>
      <c r="O78" s="12">
        <f t="shared" si="64"/>
        <v>2022</v>
      </c>
      <c r="P78" s="38">
        <v>2016</v>
      </c>
      <c r="Q78" s="12">
        <f t="shared" si="65"/>
        <v>2021</v>
      </c>
      <c r="R78" s="38">
        <v>2019</v>
      </c>
      <c r="S78" s="12">
        <f t="shared" si="70"/>
        <v>2021</v>
      </c>
      <c r="T78" s="38">
        <v>2011</v>
      </c>
      <c r="U78" s="12">
        <f t="shared" si="66"/>
        <v>2021</v>
      </c>
      <c r="V78" s="38">
        <v>2011</v>
      </c>
      <c r="W78" s="12">
        <f t="shared" si="66"/>
        <v>2021</v>
      </c>
      <c r="X78" s="38">
        <v>2011</v>
      </c>
      <c r="Y78" s="12">
        <f t="shared" ref="Y78" si="76">X78+10</f>
        <v>2021</v>
      </c>
      <c r="Z78" s="12">
        <v>2020</v>
      </c>
      <c r="AA78" s="12">
        <f t="shared" si="74"/>
        <v>2025</v>
      </c>
      <c r="AB78" s="38"/>
      <c r="AC78" s="12"/>
      <c r="AD78" s="12"/>
      <c r="AE78" s="12"/>
      <c r="AF78" s="12"/>
      <c r="AG78" s="12"/>
      <c r="AH78" s="12"/>
    </row>
    <row r="79" spans="1:34" x14ac:dyDescent="0.35">
      <c r="A79" s="12" t="s">
        <v>197</v>
      </c>
      <c r="B79" s="12" t="s">
        <v>119</v>
      </c>
      <c r="C79" s="12" t="s">
        <v>198</v>
      </c>
      <c r="D79" s="12" t="s">
        <v>189</v>
      </c>
      <c r="E79" s="12">
        <v>142.80000000000001</v>
      </c>
      <c r="F79" s="12" t="s">
        <v>64</v>
      </c>
      <c r="G79" s="12" t="s">
        <v>34</v>
      </c>
      <c r="H79" s="12" t="s">
        <v>43</v>
      </c>
      <c r="I79" s="12"/>
      <c r="J79" s="12" t="s">
        <v>203</v>
      </c>
      <c r="K79" s="12" t="s">
        <v>203</v>
      </c>
      <c r="L79" s="12" t="s">
        <v>203</v>
      </c>
      <c r="M79" s="12">
        <v>1997</v>
      </c>
      <c r="N79" s="12">
        <v>2021</v>
      </c>
      <c r="O79" s="12">
        <f t="shared" si="64"/>
        <v>2022</v>
      </c>
      <c r="P79" s="38">
        <v>2016</v>
      </c>
      <c r="Q79" s="12">
        <f t="shared" si="65"/>
        <v>2021</v>
      </c>
      <c r="R79" s="38">
        <v>2019</v>
      </c>
      <c r="S79" s="12">
        <f t="shared" si="70"/>
        <v>2021</v>
      </c>
      <c r="T79" s="38">
        <v>2011</v>
      </c>
      <c r="U79" s="12">
        <f t="shared" si="66"/>
        <v>2021</v>
      </c>
      <c r="V79" s="38">
        <v>2011</v>
      </c>
      <c r="W79" s="12">
        <f t="shared" si="66"/>
        <v>2021</v>
      </c>
      <c r="X79" s="38">
        <v>2011</v>
      </c>
      <c r="Y79" s="12">
        <f t="shared" ref="Y79" si="77">X79+10</f>
        <v>2021</v>
      </c>
      <c r="Z79" s="12">
        <v>2020</v>
      </c>
      <c r="AA79" s="12">
        <f t="shared" si="74"/>
        <v>2025</v>
      </c>
      <c r="AB79" s="38"/>
      <c r="AC79" s="12"/>
      <c r="AD79" s="12"/>
      <c r="AE79" s="12"/>
      <c r="AF79" s="12"/>
      <c r="AG79" s="12"/>
      <c r="AH79" s="12"/>
    </row>
    <row r="80" spans="1:34" x14ac:dyDescent="0.35">
      <c r="A80" s="12" t="s">
        <v>199</v>
      </c>
      <c r="B80" s="12" t="s">
        <v>116</v>
      </c>
      <c r="C80" s="12" t="s">
        <v>200</v>
      </c>
      <c r="D80" s="12" t="s">
        <v>189</v>
      </c>
      <c r="E80" s="12">
        <v>142.80000000000001</v>
      </c>
      <c r="F80" s="12" t="s">
        <v>64</v>
      </c>
      <c r="G80" s="12" t="s">
        <v>192</v>
      </c>
      <c r="H80" s="12" t="s">
        <v>43</v>
      </c>
      <c r="I80" s="12"/>
      <c r="J80" s="12" t="s">
        <v>203</v>
      </c>
      <c r="K80" s="12" t="s">
        <v>203</v>
      </c>
      <c r="L80" s="12" t="s">
        <v>203</v>
      </c>
      <c r="M80" s="12">
        <v>1997</v>
      </c>
      <c r="N80" s="12">
        <v>2021</v>
      </c>
      <c r="O80" s="12">
        <f t="shared" si="64"/>
        <v>2022</v>
      </c>
      <c r="P80" s="38">
        <v>2016</v>
      </c>
      <c r="Q80" s="12">
        <f t="shared" si="65"/>
        <v>2021</v>
      </c>
      <c r="R80" s="38">
        <v>2019</v>
      </c>
      <c r="S80" s="12">
        <f t="shared" si="70"/>
        <v>2021</v>
      </c>
      <c r="T80" s="38">
        <v>2011</v>
      </c>
      <c r="U80" s="12">
        <f t="shared" si="66"/>
        <v>2021</v>
      </c>
      <c r="V80" s="38">
        <v>2011</v>
      </c>
      <c r="W80" s="12">
        <f t="shared" si="66"/>
        <v>2021</v>
      </c>
      <c r="X80" s="38">
        <v>2011</v>
      </c>
      <c r="Y80" s="12">
        <f t="shared" ref="Y80" si="78">X80+10</f>
        <v>2021</v>
      </c>
      <c r="Z80" s="12">
        <v>2020</v>
      </c>
      <c r="AA80" s="12">
        <f t="shared" si="74"/>
        <v>2025</v>
      </c>
      <c r="AB80" s="38"/>
      <c r="AC80" s="12"/>
      <c r="AD80" s="12"/>
      <c r="AE80" s="12"/>
      <c r="AF80" s="12"/>
      <c r="AG80" s="12"/>
      <c r="AH80" s="12"/>
    </row>
    <row r="81" spans="1:34" x14ac:dyDescent="0.35">
      <c r="A81" s="12"/>
      <c r="B81" s="12"/>
      <c r="C81" s="12"/>
      <c r="D81" s="12"/>
      <c r="E81" s="12"/>
      <c r="F81" s="11"/>
      <c r="G81" s="12"/>
      <c r="H81" s="12"/>
      <c r="I81" s="12"/>
      <c r="J81" s="12"/>
      <c r="K81" s="12"/>
      <c r="L81" s="12"/>
      <c r="M81" s="12"/>
      <c r="N81" s="38"/>
      <c r="O81" s="12"/>
      <c r="P81" s="38"/>
      <c r="Q81" s="12"/>
      <c r="R81" s="38"/>
      <c r="S81" s="12"/>
      <c r="T81" s="38"/>
      <c r="U81" s="38"/>
      <c r="V81" s="38"/>
      <c r="W81" s="38"/>
      <c r="X81" s="38"/>
      <c r="Y81" s="12"/>
      <c r="Z81" s="12"/>
      <c r="AA81" s="12"/>
      <c r="AB81" s="38"/>
      <c r="AC81" s="12"/>
      <c r="AD81" s="12"/>
      <c r="AE81" s="12"/>
      <c r="AF81" s="12"/>
      <c r="AG81" s="12"/>
      <c r="AH81" s="13"/>
    </row>
    <row r="82" spans="1:34" x14ac:dyDescent="0.35">
      <c r="A82" s="43"/>
      <c r="B82" s="43"/>
      <c r="C82" s="43"/>
      <c r="D82" s="43"/>
      <c r="E82" s="43"/>
      <c r="F82" s="8"/>
      <c r="G82" s="43"/>
      <c r="H82" s="43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5" spans="1:34" x14ac:dyDescent="0.35">
      <c r="F85" s="8" t="s">
        <v>202</v>
      </c>
    </row>
    <row r="86" spans="1:34" x14ac:dyDescent="0.35">
      <c r="F86" s="8" t="s">
        <v>203</v>
      </c>
    </row>
    <row r="87" spans="1:34" x14ac:dyDescent="0.35">
      <c r="F87" s="8" t="s">
        <v>209</v>
      </c>
    </row>
    <row r="88" spans="1:34" x14ac:dyDescent="0.35">
      <c r="F88" s="46"/>
    </row>
  </sheetData>
  <dataConsolidate/>
  <mergeCells count="15">
    <mergeCell ref="M2:AH2"/>
    <mergeCell ref="D2:D3"/>
    <mergeCell ref="A2:A3"/>
    <mergeCell ref="B2:B3"/>
    <mergeCell ref="C2:C3"/>
    <mergeCell ref="E2:H2"/>
    <mergeCell ref="I2:L2"/>
    <mergeCell ref="P3:Q3"/>
    <mergeCell ref="R3:S3"/>
    <mergeCell ref="T3:U3"/>
    <mergeCell ref="V3:W3"/>
    <mergeCell ref="X3:Y3"/>
    <mergeCell ref="Z3:AA3"/>
    <mergeCell ref="AB3:AC3"/>
    <mergeCell ref="N3:O3"/>
  </mergeCells>
  <dataValidations count="1">
    <dataValidation type="list" allowBlank="1" showInputMessage="1" showErrorMessage="1" sqref="F85:F87 I7:L80">
      <formula1>$F$85:$F$87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 - Emalus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 Mani</dc:creator>
  <cp:lastModifiedBy>Davies Mani</cp:lastModifiedBy>
  <dcterms:created xsi:type="dcterms:W3CDTF">2021-04-27T01:25:09Z</dcterms:created>
  <dcterms:modified xsi:type="dcterms:W3CDTF">2021-11-11T00:42:00Z</dcterms:modified>
</cp:coreProperties>
</file>