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01 Financial Accounting\Chart of Account\"/>
    </mc:Choice>
  </mc:AlternateContent>
  <bookViews>
    <workbookView xWindow="0" yWindow="0" windowWidth="15330" windowHeight="5970" tabRatio="548" activeTab="7"/>
  </bookViews>
  <sheets>
    <sheet name="Fund Hierarchy" sheetId="1" r:id="rId1"/>
    <sheet name="ACIAR" sheetId="12" r:id="rId2"/>
    <sheet name="Sheet5" sheetId="11" state="hidden" r:id="rId3"/>
    <sheet name="Sheet1" sheetId="7" state="hidden" r:id="rId4"/>
    <sheet name="Org Hierarchy" sheetId="2" r:id="rId5"/>
    <sheet name="New Org Structure" sheetId="6" r:id="rId6"/>
    <sheet name="Sheet2" sheetId="8" state="hidden" r:id="rId7"/>
    <sheet name="Account Hierarchy" sheetId="3" r:id="rId8"/>
    <sheet name="Program Hierarchy" sheetId="4" r:id="rId9"/>
    <sheet name="FRC Fund" sheetId="5" r:id="rId10"/>
  </sheets>
  <definedNames>
    <definedName name="_xlnm._FilterDatabase" localSheetId="7" hidden="1">'Account Hierarchy'!$A$4:$Y$994</definedName>
    <definedName name="_xlnm._FilterDatabase" localSheetId="0" hidden="1">'Fund Hierarchy'!$K$1:$L$3189</definedName>
    <definedName name="_xlnm._FilterDatabase" localSheetId="5" hidden="1">'New Org Structure'!$B$4:$P$49</definedName>
    <definedName name="_xlnm._FilterDatabase" localSheetId="4" hidden="1">'Org Hierarchy'!$A$4:$Q$187</definedName>
    <definedName name="_xlnm._FilterDatabase" localSheetId="8" hidden="1">'Program Hierarchy'!$A$4:$K$630</definedName>
    <definedName name="_xlnm.Print_Area" localSheetId="9">'FRC Fund'!$A$1:$AB$48</definedName>
    <definedName name="_xlnm.Print_Area" localSheetId="0">'Fund Hierarchy'!$A$3:$S$2720</definedName>
    <definedName name="_xlnm.Print_Area" localSheetId="5">'New Org Structure'!$A$1:$E$41</definedName>
    <definedName name="_xlnm.Print_Titles" localSheetId="7">'Account Hierarchy'!$2:$4</definedName>
    <definedName name="_xlnm.Print_Titles" localSheetId="0">'Fund Hierarchy'!$2:$4</definedName>
    <definedName name="_xlnm.Print_Titles" localSheetId="4">'Org Hierarchy'!$2:$4</definedName>
    <definedName name="_xlnm.Print_Titles" localSheetId="8">'Program Hierarchy'!$3:$5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89" i="1" l="1"/>
  <c r="I20" i="5" l="1"/>
  <c r="R629" i="1" l="1"/>
  <c r="R1080" i="1" l="1"/>
  <c r="I597" i="4" l="1"/>
  <c r="G597" i="4"/>
  <c r="I596" i="4"/>
  <c r="H596" i="4"/>
  <c r="G596" i="4"/>
  <c r="I595" i="4"/>
  <c r="H595" i="4"/>
  <c r="G595" i="4"/>
  <c r="I594" i="4"/>
  <c r="H594" i="4"/>
  <c r="G594" i="4"/>
  <c r="I593" i="4"/>
  <c r="H593" i="4"/>
  <c r="G593" i="4"/>
  <c r="I592" i="4"/>
  <c r="H592" i="4"/>
  <c r="G592" i="4"/>
  <c r="I591" i="4"/>
  <c r="H591" i="4"/>
  <c r="G591" i="4"/>
  <c r="I590" i="4"/>
  <c r="H590" i="4"/>
  <c r="G590" i="4"/>
  <c r="I589" i="4"/>
  <c r="H589" i="4"/>
  <c r="G589" i="4"/>
  <c r="I588" i="4"/>
  <c r="H588" i="4"/>
  <c r="G588" i="4"/>
  <c r="I587" i="4"/>
  <c r="H587" i="4"/>
  <c r="G587" i="4"/>
  <c r="I586" i="4"/>
  <c r="H586" i="4"/>
  <c r="G586" i="4"/>
  <c r="I585" i="4"/>
  <c r="H585" i="4"/>
  <c r="G585" i="4"/>
  <c r="I584" i="4"/>
  <c r="H584" i="4"/>
  <c r="G584" i="4"/>
  <c r="I583" i="4"/>
  <c r="H583" i="4"/>
  <c r="G583" i="4"/>
  <c r="I582" i="4"/>
  <c r="H582" i="4"/>
  <c r="G582" i="4"/>
  <c r="I581" i="4"/>
  <c r="H581" i="4"/>
  <c r="G581" i="4"/>
  <c r="I580" i="4"/>
  <c r="H580" i="4"/>
  <c r="G580" i="4"/>
  <c r="I579" i="4"/>
  <c r="H579" i="4"/>
  <c r="G579" i="4"/>
  <c r="I578" i="4"/>
  <c r="H578" i="4"/>
  <c r="G578" i="4"/>
  <c r="I577" i="4"/>
  <c r="H577" i="4"/>
  <c r="G577" i="4"/>
  <c r="I576" i="4"/>
  <c r="H576" i="4"/>
  <c r="G576" i="4"/>
  <c r="I575" i="4"/>
  <c r="H575" i="4"/>
  <c r="G575" i="4"/>
  <c r="I574" i="4"/>
  <c r="H574" i="4"/>
  <c r="G574" i="4"/>
  <c r="I573" i="4"/>
  <c r="H573" i="4"/>
  <c r="G573" i="4"/>
  <c r="I572" i="4"/>
  <c r="H572" i="4"/>
  <c r="G572" i="4"/>
  <c r="I571" i="4"/>
  <c r="H571" i="4"/>
  <c r="G571" i="4"/>
  <c r="I570" i="4"/>
  <c r="H570" i="4"/>
  <c r="G570" i="4"/>
  <c r="I569" i="4"/>
  <c r="H569" i="4"/>
  <c r="G569" i="4"/>
  <c r="I568" i="4"/>
  <c r="H568" i="4"/>
  <c r="G568" i="4"/>
  <c r="I567" i="4"/>
  <c r="H567" i="4"/>
  <c r="G567" i="4"/>
  <c r="I566" i="4"/>
  <c r="H566" i="4"/>
  <c r="G566" i="4"/>
  <c r="I565" i="4"/>
  <c r="H565" i="4"/>
  <c r="G565" i="4"/>
  <c r="I564" i="4"/>
  <c r="H564" i="4"/>
  <c r="G564" i="4"/>
  <c r="I563" i="4"/>
  <c r="H563" i="4"/>
  <c r="G563" i="4"/>
  <c r="I562" i="4"/>
  <c r="H562" i="4"/>
  <c r="G562" i="4"/>
  <c r="I561" i="4"/>
  <c r="H561" i="4"/>
  <c r="G561" i="4"/>
  <c r="I560" i="4"/>
  <c r="H560" i="4"/>
  <c r="G560" i="4"/>
  <c r="I559" i="4"/>
  <c r="H559" i="4"/>
  <c r="G559" i="4"/>
  <c r="I558" i="4"/>
  <c r="H558" i="4"/>
  <c r="G558" i="4"/>
  <c r="I557" i="4"/>
  <c r="H557" i="4"/>
  <c r="G557" i="4"/>
  <c r="I556" i="4"/>
  <c r="H556" i="4"/>
  <c r="G556" i="4"/>
  <c r="I555" i="4"/>
  <c r="H555" i="4"/>
  <c r="G555" i="4"/>
  <c r="I554" i="4"/>
  <c r="H554" i="4"/>
  <c r="G554" i="4"/>
  <c r="I553" i="4"/>
  <c r="H553" i="4"/>
  <c r="G553" i="4"/>
  <c r="I552" i="4"/>
  <c r="H552" i="4"/>
  <c r="G552" i="4"/>
  <c r="I551" i="4"/>
  <c r="H551" i="4"/>
  <c r="G551" i="4"/>
  <c r="I550" i="4"/>
  <c r="H550" i="4"/>
  <c r="G550" i="4"/>
  <c r="I549" i="4"/>
  <c r="H549" i="4"/>
  <c r="G549" i="4"/>
  <c r="I548" i="4"/>
  <c r="H548" i="4"/>
  <c r="G548" i="4"/>
  <c r="I547" i="4"/>
  <c r="H547" i="4"/>
  <c r="G547" i="4"/>
  <c r="I546" i="4"/>
  <c r="H546" i="4"/>
  <c r="G546" i="4"/>
  <c r="I545" i="4"/>
  <c r="H545" i="4"/>
  <c r="G545" i="4"/>
  <c r="I544" i="4"/>
  <c r="H544" i="4"/>
  <c r="G544" i="4"/>
  <c r="I543" i="4"/>
  <c r="H543" i="4"/>
  <c r="G543" i="4"/>
  <c r="I542" i="4"/>
  <c r="H542" i="4"/>
  <c r="G542" i="4"/>
  <c r="I541" i="4"/>
  <c r="H541" i="4"/>
  <c r="G541" i="4"/>
  <c r="I540" i="4"/>
  <c r="H540" i="4"/>
  <c r="G540" i="4"/>
  <c r="I539" i="4"/>
  <c r="H539" i="4"/>
  <c r="G539" i="4"/>
  <c r="I538" i="4"/>
  <c r="H538" i="4"/>
  <c r="G538" i="4"/>
  <c r="I537" i="4"/>
  <c r="H537" i="4"/>
  <c r="G537" i="4"/>
  <c r="I536" i="4"/>
  <c r="H536" i="4"/>
  <c r="G536" i="4"/>
  <c r="I535" i="4"/>
  <c r="H535" i="4"/>
  <c r="G535" i="4"/>
  <c r="I534" i="4"/>
  <c r="H534" i="4"/>
  <c r="G534" i="4"/>
  <c r="I533" i="4"/>
  <c r="H533" i="4"/>
  <c r="G533" i="4"/>
  <c r="I532" i="4"/>
  <c r="H532" i="4"/>
  <c r="G532" i="4"/>
  <c r="I531" i="4"/>
  <c r="H531" i="4"/>
  <c r="G531" i="4"/>
  <c r="I530" i="4"/>
  <c r="H530" i="4"/>
  <c r="G530" i="4"/>
  <c r="I529" i="4"/>
  <c r="H529" i="4"/>
  <c r="G529" i="4"/>
  <c r="I528" i="4"/>
  <c r="H528" i="4"/>
  <c r="G528" i="4"/>
  <c r="I527" i="4"/>
  <c r="H527" i="4"/>
  <c r="G527" i="4"/>
  <c r="I526" i="4"/>
  <c r="H526" i="4"/>
  <c r="G526" i="4"/>
  <c r="I525" i="4"/>
  <c r="H525" i="4"/>
  <c r="G525" i="4"/>
  <c r="I524" i="4"/>
  <c r="H524" i="4"/>
  <c r="G524" i="4"/>
  <c r="I523" i="4"/>
  <c r="H523" i="4"/>
  <c r="G523" i="4"/>
  <c r="I522" i="4"/>
  <c r="H522" i="4"/>
  <c r="G522" i="4"/>
  <c r="I521" i="4"/>
  <c r="H521" i="4"/>
  <c r="G521" i="4"/>
  <c r="I520" i="4"/>
  <c r="H520" i="4"/>
  <c r="G520" i="4"/>
  <c r="I519" i="4"/>
  <c r="H519" i="4"/>
  <c r="G519" i="4"/>
  <c r="I518" i="4"/>
  <c r="H518" i="4"/>
  <c r="G518" i="4"/>
  <c r="I517" i="4"/>
  <c r="H517" i="4"/>
  <c r="G517" i="4"/>
  <c r="I516" i="4"/>
  <c r="H516" i="4"/>
  <c r="G516" i="4"/>
  <c r="I515" i="4"/>
  <c r="H515" i="4"/>
  <c r="G515" i="4"/>
  <c r="I514" i="4"/>
  <c r="H514" i="4"/>
  <c r="G514" i="4"/>
  <c r="I513" i="4"/>
  <c r="H513" i="4"/>
  <c r="G513" i="4"/>
  <c r="I512" i="4"/>
  <c r="H512" i="4"/>
  <c r="G512" i="4"/>
  <c r="I511" i="4"/>
  <c r="H511" i="4"/>
  <c r="G511" i="4"/>
  <c r="I510" i="4"/>
  <c r="H510" i="4"/>
  <c r="G510" i="4"/>
  <c r="I509" i="4"/>
  <c r="H509" i="4"/>
  <c r="G509" i="4"/>
  <c r="I508" i="4"/>
  <c r="H508" i="4"/>
  <c r="G508" i="4"/>
  <c r="I507" i="4"/>
  <c r="H507" i="4"/>
  <c r="G507" i="4"/>
  <c r="I506" i="4"/>
  <c r="H506" i="4"/>
  <c r="G506" i="4"/>
  <c r="I495" i="4"/>
  <c r="H495" i="4"/>
  <c r="G495" i="4"/>
  <c r="I494" i="4"/>
  <c r="H494" i="4"/>
  <c r="G494" i="4"/>
  <c r="I493" i="4"/>
  <c r="H493" i="4"/>
  <c r="G493" i="4"/>
  <c r="I492" i="4"/>
  <c r="H492" i="4"/>
  <c r="G492" i="4"/>
  <c r="I491" i="4"/>
  <c r="H491" i="4"/>
  <c r="G491" i="4"/>
  <c r="I490" i="4"/>
  <c r="H490" i="4"/>
  <c r="G490" i="4"/>
  <c r="I489" i="4"/>
  <c r="H489" i="4"/>
  <c r="G489" i="4"/>
  <c r="I488" i="4"/>
  <c r="H488" i="4"/>
  <c r="G488" i="4"/>
  <c r="I487" i="4"/>
  <c r="H487" i="4"/>
  <c r="G487" i="4"/>
  <c r="I486" i="4"/>
  <c r="H486" i="4"/>
  <c r="G486" i="4"/>
  <c r="I485" i="4"/>
  <c r="H485" i="4"/>
  <c r="G485" i="4"/>
  <c r="I484" i="4"/>
  <c r="H484" i="4"/>
  <c r="G484" i="4"/>
  <c r="I483" i="4"/>
  <c r="H483" i="4"/>
  <c r="G483" i="4"/>
  <c r="I482" i="4"/>
  <c r="H482" i="4"/>
  <c r="G482" i="4"/>
  <c r="I481" i="4"/>
  <c r="H481" i="4"/>
  <c r="G481" i="4"/>
  <c r="I480" i="4"/>
  <c r="H480" i="4"/>
  <c r="G480" i="4"/>
  <c r="I479" i="4"/>
  <c r="H479" i="4"/>
  <c r="G479" i="4"/>
  <c r="I478" i="4"/>
  <c r="H478" i="4"/>
  <c r="G478" i="4"/>
  <c r="I477" i="4"/>
  <c r="H477" i="4"/>
  <c r="G477" i="4"/>
  <c r="I476" i="4"/>
  <c r="H476" i="4"/>
  <c r="G476" i="4"/>
  <c r="I475" i="4"/>
  <c r="H475" i="4"/>
  <c r="G475" i="4"/>
  <c r="I474" i="4"/>
  <c r="H474" i="4"/>
  <c r="G474" i="4"/>
  <c r="I473" i="4"/>
  <c r="H473" i="4"/>
  <c r="G473" i="4"/>
  <c r="I472" i="4"/>
  <c r="H472" i="4"/>
  <c r="G472" i="4"/>
  <c r="I471" i="4"/>
  <c r="H471" i="4"/>
  <c r="G471" i="4"/>
  <c r="I470" i="4"/>
  <c r="H470" i="4"/>
  <c r="G470" i="4"/>
  <c r="I469" i="4"/>
  <c r="H469" i="4"/>
  <c r="G469" i="4"/>
  <c r="I468" i="4"/>
  <c r="H468" i="4"/>
  <c r="G468" i="4"/>
  <c r="I467" i="4"/>
  <c r="H467" i="4"/>
  <c r="G467" i="4"/>
  <c r="I466" i="4"/>
  <c r="H466" i="4"/>
  <c r="G466" i="4"/>
  <c r="I465" i="4"/>
  <c r="H465" i="4"/>
  <c r="G465" i="4"/>
  <c r="I464" i="4"/>
  <c r="H464" i="4"/>
  <c r="G464" i="4"/>
  <c r="I463" i="4"/>
  <c r="H463" i="4"/>
  <c r="G463" i="4"/>
  <c r="I462" i="4"/>
  <c r="H462" i="4"/>
  <c r="G462" i="4"/>
  <c r="I461" i="4"/>
  <c r="H461" i="4"/>
  <c r="G461" i="4"/>
  <c r="I460" i="4"/>
  <c r="H460" i="4"/>
  <c r="G460" i="4"/>
  <c r="I459" i="4"/>
  <c r="H459" i="4"/>
  <c r="G459" i="4"/>
  <c r="I458" i="4"/>
  <c r="H458" i="4"/>
  <c r="G458" i="4"/>
  <c r="I457" i="4"/>
  <c r="H457" i="4"/>
  <c r="G457" i="4"/>
  <c r="I456" i="4"/>
  <c r="H456" i="4"/>
  <c r="G456" i="4"/>
  <c r="I455" i="4"/>
  <c r="H455" i="4"/>
  <c r="G455" i="4"/>
  <c r="I454" i="4"/>
  <c r="H454" i="4"/>
  <c r="G454" i="4"/>
  <c r="I453" i="4"/>
  <c r="H453" i="4"/>
  <c r="G453" i="4"/>
  <c r="I452" i="4"/>
  <c r="H452" i="4"/>
  <c r="G452" i="4"/>
  <c r="I451" i="4"/>
  <c r="H451" i="4"/>
  <c r="G451" i="4"/>
  <c r="I450" i="4"/>
  <c r="H450" i="4"/>
  <c r="G450" i="4"/>
  <c r="I449" i="4"/>
  <c r="H449" i="4"/>
  <c r="G449" i="4"/>
  <c r="I448" i="4"/>
  <c r="H448" i="4"/>
  <c r="G448" i="4"/>
  <c r="I447" i="4"/>
  <c r="H447" i="4"/>
  <c r="G447" i="4"/>
  <c r="I446" i="4"/>
  <c r="H446" i="4"/>
  <c r="G446" i="4"/>
  <c r="I445" i="4"/>
  <c r="H445" i="4"/>
  <c r="G445" i="4"/>
  <c r="I444" i="4"/>
  <c r="H444" i="4"/>
  <c r="G444" i="4"/>
  <c r="I443" i="4"/>
  <c r="H443" i="4"/>
  <c r="G443" i="4"/>
  <c r="I442" i="4"/>
  <c r="H442" i="4"/>
  <c r="G442" i="4"/>
  <c r="I441" i="4"/>
  <c r="H441" i="4"/>
  <c r="G441" i="4"/>
  <c r="I440" i="4"/>
  <c r="H440" i="4"/>
  <c r="G440" i="4"/>
  <c r="I439" i="4"/>
  <c r="H439" i="4"/>
  <c r="G439" i="4"/>
  <c r="I438" i="4"/>
  <c r="H438" i="4"/>
  <c r="G438" i="4"/>
  <c r="I437" i="4"/>
  <c r="H437" i="4"/>
  <c r="G437" i="4"/>
  <c r="I436" i="4"/>
  <c r="H436" i="4"/>
  <c r="G436" i="4"/>
  <c r="I435" i="4"/>
  <c r="H435" i="4"/>
  <c r="G435" i="4"/>
  <c r="I434" i="4"/>
  <c r="H434" i="4"/>
  <c r="G434" i="4"/>
  <c r="I433" i="4"/>
  <c r="H433" i="4"/>
  <c r="G433" i="4"/>
  <c r="I432" i="4"/>
  <c r="H432" i="4"/>
  <c r="G432" i="4"/>
  <c r="I431" i="4"/>
  <c r="H431" i="4"/>
  <c r="G431" i="4"/>
  <c r="I430" i="4"/>
  <c r="H430" i="4"/>
  <c r="G430" i="4"/>
  <c r="I429" i="4"/>
  <c r="H429" i="4"/>
  <c r="G429" i="4"/>
  <c r="I428" i="4"/>
  <c r="H428" i="4"/>
  <c r="G428" i="4"/>
  <c r="I427" i="4"/>
  <c r="H427" i="4"/>
  <c r="G427" i="4"/>
  <c r="I426" i="4"/>
  <c r="H426" i="4"/>
  <c r="G426" i="4"/>
  <c r="I425" i="4"/>
  <c r="H425" i="4"/>
  <c r="G425" i="4"/>
  <c r="I424" i="4"/>
  <c r="H424" i="4"/>
  <c r="G424" i="4"/>
  <c r="I423" i="4"/>
  <c r="H423" i="4"/>
  <c r="G423" i="4"/>
  <c r="I422" i="4"/>
  <c r="H422" i="4"/>
  <c r="G422" i="4"/>
  <c r="I421" i="4"/>
  <c r="H421" i="4"/>
  <c r="G421" i="4"/>
  <c r="I420" i="4"/>
  <c r="H420" i="4"/>
  <c r="G420" i="4"/>
  <c r="I419" i="4"/>
  <c r="H419" i="4"/>
  <c r="G419" i="4"/>
  <c r="I418" i="4"/>
  <c r="H418" i="4"/>
  <c r="G418" i="4"/>
  <c r="I417" i="4"/>
  <c r="H417" i="4"/>
  <c r="G417" i="4"/>
  <c r="I416" i="4"/>
  <c r="H416" i="4"/>
  <c r="G416" i="4"/>
  <c r="I415" i="4"/>
  <c r="H415" i="4"/>
  <c r="G415" i="4"/>
  <c r="I414" i="4"/>
  <c r="H414" i="4"/>
  <c r="G414" i="4"/>
  <c r="I413" i="4"/>
  <c r="H413" i="4"/>
  <c r="G413" i="4"/>
  <c r="I412" i="4"/>
  <c r="H412" i="4"/>
  <c r="G412" i="4"/>
  <c r="I411" i="4"/>
  <c r="H411" i="4"/>
  <c r="G411" i="4"/>
  <c r="I410" i="4"/>
  <c r="H410" i="4"/>
  <c r="G410" i="4"/>
  <c r="I409" i="4"/>
  <c r="H409" i="4"/>
  <c r="G409" i="4"/>
  <c r="I408" i="4"/>
  <c r="H408" i="4"/>
  <c r="G408" i="4"/>
  <c r="I285" i="4"/>
  <c r="H285" i="4"/>
  <c r="G285" i="4"/>
  <c r="I284" i="4"/>
  <c r="H284" i="4"/>
  <c r="G284" i="4"/>
  <c r="I283" i="4"/>
  <c r="H283" i="4"/>
  <c r="G283" i="4"/>
  <c r="I282" i="4"/>
  <c r="H282" i="4"/>
  <c r="G282" i="4"/>
  <c r="I281" i="4"/>
  <c r="H281" i="4"/>
  <c r="G281" i="4"/>
  <c r="I280" i="4"/>
  <c r="H280" i="4"/>
  <c r="G280" i="4"/>
  <c r="I279" i="4"/>
  <c r="H279" i="4"/>
  <c r="G279" i="4"/>
  <c r="I278" i="4"/>
  <c r="H278" i="4"/>
  <c r="G278" i="4"/>
  <c r="I277" i="4"/>
  <c r="H277" i="4"/>
  <c r="G277" i="4"/>
  <c r="I276" i="4"/>
  <c r="H276" i="4"/>
  <c r="G276" i="4"/>
  <c r="I275" i="4"/>
  <c r="H275" i="4"/>
  <c r="G275" i="4"/>
  <c r="I274" i="4"/>
  <c r="H274" i="4"/>
  <c r="G274" i="4"/>
  <c r="I273" i="4"/>
  <c r="H273" i="4"/>
  <c r="G273" i="4"/>
  <c r="I272" i="4"/>
  <c r="H272" i="4"/>
  <c r="G272" i="4"/>
  <c r="I271" i="4"/>
  <c r="H271" i="4"/>
  <c r="G271" i="4"/>
  <c r="I270" i="4"/>
  <c r="H270" i="4"/>
  <c r="G270" i="4"/>
  <c r="I269" i="4"/>
  <c r="H269" i="4"/>
  <c r="G269" i="4"/>
  <c r="I268" i="4"/>
  <c r="H268" i="4"/>
  <c r="G268" i="4"/>
  <c r="I267" i="4"/>
  <c r="H267" i="4"/>
  <c r="G267" i="4"/>
  <c r="I266" i="4"/>
  <c r="H266" i="4"/>
  <c r="G266" i="4"/>
  <c r="I265" i="4"/>
  <c r="H265" i="4"/>
  <c r="G265" i="4"/>
  <c r="I264" i="4"/>
  <c r="H264" i="4"/>
  <c r="G264" i="4"/>
  <c r="I263" i="4"/>
  <c r="H263" i="4"/>
  <c r="G263" i="4"/>
  <c r="I262" i="4"/>
  <c r="H262" i="4"/>
  <c r="G262" i="4"/>
  <c r="I261" i="4"/>
  <c r="H261" i="4"/>
  <c r="G261" i="4"/>
  <c r="I260" i="4"/>
  <c r="H260" i="4"/>
  <c r="G260" i="4"/>
  <c r="I259" i="4"/>
  <c r="H259" i="4"/>
  <c r="G259" i="4"/>
  <c r="I258" i="4"/>
  <c r="H258" i="4"/>
  <c r="G258" i="4"/>
  <c r="I257" i="4"/>
  <c r="H257" i="4"/>
  <c r="G257" i="4"/>
  <c r="I256" i="4"/>
  <c r="H256" i="4"/>
  <c r="G256" i="4"/>
  <c r="I255" i="4"/>
  <c r="H255" i="4"/>
  <c r="G255" i="4"/>
  <c r="I253" i="4"/>
  <c r="H253" i="4"/>
  <c r="G253" i="4"/>
  <c r="I252" i="4"/>
  <c r="H252" i="4"/>
  <c r="G252" i="4"/>
  <c r="I251" i="4"/>
  <c r="H251" i="4"/>
  <c r="G251" i="4"/>
  <c r="I250" i="4"/>
  <c r="H250" i="4"/>
  <c r="G250" i="4"/>
  <c r="I249" i="4"/>
  <c r="H249" i="4"/>
  <c r="G249" i="4"/>
  <c r="I248" i="4"/>
  <c r="H248" i="4"/>
  <c r="G248" i="4"/>
  <c r="I247" i="4"/>
  <c r="H247" i="4"/>
  <c r="G247" i="4"/>
  <c r="I246" i="4"/>
  <c r="H246" i="4"/>
  <c r="G246" i="4"/>
  <c r="I245" i="4"/>
  <c r="H245" i="4"/>
  <c r="G245" i="4"/>
  <c r="I244" i="4"/>
  <c r="H244" i="4"/>
  <c r="G244" i="4"/>
  <c r="I243" i="4"/>
  <c r="H243" i="4"/>
  <c r="G243" i="4"/>
  <c r="I242" i="4"/>
  <c r="H242" i="4"/>
  <c r="G242" i="4"/>
  <c r="I240" i="4"/>
  <c r="H240" i="4"/>
  <c r="G240" i="4"/>
  <c r="I239" i="4"/>
  <c r="H239" i="4"/>
  <c r="G239" i="4"/>
  <c r="I238" i="4"/>
  <c r="H238" i="4"/>
  <c r="G238" i="4"/>
  <c r="I237" i="4"/>
  <c r="H237" i="4"/>
  <c r="G237" i="4"/>
  <c r="I236" i="4"/>
  <c r="H236" i="4"/>
  <c r="G236" i="4"/>
  <c r="I235" i="4"/>
  <c r="H235" i="4"/>
  <c r="G235" i="4"/>
  <c r="I234" i="4"/>
  <c r="H234" i="4"/>
  <c r="G234" i="4"/>
  <c r="I233" i="4"/>
  <c r="H233" i="4"/>
  <c r="G233" i="4"/>
  <c r="I232" i="4"/>
  <c r="H232" i="4"/>
  <c r="G232" i="4"/>
  <c r="I231" i="4"/>
  <c r="H231" i="4"/>
  <c r="G231" i="4"/>
  <c r="I230" i="4"/>
  <c r="H230" i="4"/>
  <c r="G230" i="4"/>
  <c r="I229" i="4"/>
  <c r="H229" i="4"/>
  <c r="G229" i="4"/>
  <c r="I228" i="4"/>
  <c r="H228" i="4"/>
  <c r="G228" i="4"/>
  <c r="I227" i="4"/>
  <c r="H227" i="4"/>
  <c r="G227" i="4"/>
  <c r="I226" i="4"/>
  <c r="H226" i="4"/>
  <c r="G226" i="4"/>
  <c r="I225" i="4"/>
  <c r="H225" i="4"/>
  <c r="G225" i="4"/>
  <c r="I224" i="4"/>
  <c r="H224" i="4"/>
  <c r="G224" i="4"/>
  <c r="I223" i="4"/>
  <c r="H223" i="4"/>
  <c r="G223" i="4"/>
  <c r="I222" i="4"/>
  <c r="H222" i="4"/>
  <c r="G222" i="4"/>
  <c r="I221" i="4"/>
  <c r="H221" i="4"/>
  <c r="G221" i="4"/>
  <c r="I220" i="4"/>
  <c r="H220" i="4"/>
  <c r="G220" i="4"/>
  <c r="I219" i="4"/>
  <c r="H219" i="4"/>
  <c r="G219" i="4"/>
  <c r="I218" i="4"/>
  <c r="H218" i="4"/>
  <c r="G218" i="4"/>
  <c r="I217" i="4"/>
  <c r="H217" i="4"/>
  <c r="G217" i="4"/>
  <c r="I216" i="4"/>
  <c r="H216" i="4"/>
  <c r="G216" i="4"/>
  <c r="I215" i="4"/>
  <c r="H215" i="4"/>
  <c r="G215" i="4"/>
  <c r="I214" i="4"/>
  <c r="H214" i="4"/>
  <c r="G214" i="4"/>
  <c r="I213" i="4"/>
  <c r="H213" i="4"/>
  <c r="G213" i="4"/>
  <c r="I212" i="4"/>
  <c r="H212" i="4"/>
  <c r="G212" i="4"/>
  <c r="I211" i="4"/>
  <c r="H211" i="4"/>
  <c r="G211" i="4"/>
  <c r="I210" i="4"/>
  <c r="H210" i="4"/>
  <c r="G210" i="4"/>
  <c r="I209" i="4"/>
  <c r="H209" i="4"/>
  <c r="G209" i="4"/>
  <c r="I208" i="4"/>
  <c r="H208" i="4"/>
  <c r="G208" i="4"/>
  <c r="I207" i="4"/>
  <c r="H207" i="4"/>
  <c r="G207" i="4"/>
  <c r="I206" i="4"/>
  <c r="H206" i="4"/>
  <c r="G206" i="4"/>
  <c r="I205" i="4"/>
  <c r="H205" i="4"/>
  <c r="G205" i="4"/>
  <c r="I204" i="4"/>
  <c r="H204" i="4"/>
  <c r="G204" i="4"/>
  <c r="I203" i="4"/>
  <c r="H203" i="4"/>
  <c r="G203" i="4"/>
  <c r="I202" i="4"/>
  <c r="H202" i="4"/>
  <c r="G202" i="4"/>
  <c r="I201" i="4"/>
  <c r="H201" i="4"/>
  <c r="G201" i="4"/>
  <c r="I200" i="4"/>
  <c r="H200" i="4"/>
  <c r="G200" i="4"/>
  <c r="I199" i="4"/>
  <c r="H199" i="4"/>
  <c r="G199" i="4"/>
  <c r="I198" i="4"/>
  <c r="H198" i="4"/>
  <c r="G198" i="4"/>
  <c r="I197" i="4"/>
  <c r="H197" i="4"/>
  <c r="G197" i="4"/>
  <c r="I196" i="4"/>
  <c r="H196" i="4"/>
  <c r="G196" i="4"/>
  <c r="I195" i="4"/>
  <c r="H195" i="4"/>
  <c r="G195" i="4"/>
  <c r="I194" i="4"/>
  <c r="H194" i="4"/>
  <c r="G194" i="4"/>
  <c r="I193" i="4"/>
  <c r="H193" i="4"/>
  <c r="G193" i="4"/>
  <c r="I192" i="4"/>
  <c r="H192" i="4"/>
  <c r="G192" i="4"/>
  <c r="I191" i="4"/>
  <c r="H191" i="4"/>
  <c r="G191" i="4"/>
  <c r="I190" i="4"/>
  <c r="H190" i="4"/>
  <c r="G190" i="4"/>
  <c r="I189" i="4"/>
  <c r="H189" i="4"/>
  <c r="G189" i="4"/>
  <c r="I188" i="4"/>
  <c r="H188" i="4"/>
  <c r="G188" i="4"/>
  <c r="I187" i="4"/>
  <c r="H187" i="4"/>
  <c r="G187" i="4"/>
  <c r="I186" i="4"/>
  <c r="H186" i="4"/>
  <c r="G186" i="4"/>
  <c r="I185" i="4"/>
  <c r="H185" i="4"/>
  <c r="G185" i="4"/>
  <c r="I184" i="4"/>
  <c r="H184" i="4"/>
  <c r="G184" i="4"/>
  <c r="I183" i="4"/>
  <c r="H183" i="4"/>
  <c r="G183" i="4"/>
  <c r="I182" i="4"/>
  <c r="H182" i="4"/>
  <c r="G182" i="4"/>
  <c r="I181" i="4"/>
  <c r="H181" i="4"/>
  <c r="G181" i="4"/>
  <c r="I180" i="4"/>
  <c r="H180" i="4"/>
  <c r="G180" i="4"/>
  <c r="I179" i="4"/>
  <c r="H179" i="4"/>
  <c r="G179" i="4"/>
  <c r="I178" i="4"/>
  <c r="H178" i="4"/>
  <c r="G178" i="4"/>
  <c r="I177" i="4"/>
  <c r="H177" i="4"/>
  <c r="G177" i="4"/>
  <c r="I176" i="4"/>
  <c r="H176" i="4"/>
  <c r="G176" i="4"/>
  <c r="I175" i="4"/>
  <c r="H175" i="4"/>
  <c r="G175" i="4"/>
  <c r="I165" i="4"/>
  <c r="H165" i="4"/>
  <c r="G165" i="4"/>
  <c r="I164" i="4"/>
  <c r="H164" i="4"/>
  <c r="G164" i="4"/>
  <c r="I163" i="4"/>
  <c r="H163" i="4"/>
  <c r="G163" i="4"/>
  <c r="I162" i="4"/>
  <c r="H162" i="4"/>
  <c r="G162" i="4"/>
  <c r="I161" i="4"/>
  <c r="H161" i="4"/>
  <c r="G161" i="4"/>
  <c r="I160" i="4"/>
  <c r="H160" i="4"/>
  <c r="G160" i="4"/>
  <c r="I159" i="4"/>
  <c r="H159" i="4"/>
  <c r="G159" i="4"/>
  <c r="I158" i="4"/>
  <c r="H158" i="4"/>
  <c r="G158" i="4"/>
  <c r="I157" i="4"/>
  <c r="H157" i="4"/>
  <c r="G157" i="4"/>
  <c r="I156" i="4"/>
  <c r="H156" i="4"/>
  <c r="G156" i="4"/>
  <c r="I155" i="4"/>
  <c r="H155" i="4"/>
  <c r="G155" i="4"/>
  <c r="I154" i="4"/>
  <c r="H154" i="4"/>
  <c r="G154" i="4"/>
  <c r="I153" i="4"/>
  <c r="H153" i="4"/>
  <c r="G153" i="4"/>
  <c r="I152" i="4"/>
  <c r="H152" i="4"/>
  <c r="G152" i="4"/>
  <c r="I151" i="4"/>
  <c r="H151" i="4"/>
  <c r="G151" i="4"/>
  <c r="I150" i="4"/>
  <c r="H150" i="4"/>
  <c r="G150" i="4"/>
  <c r="I149" i="4"/>
  <c r="H149" i="4"/>
  <c r="G149" i="4"/>
  <c r="I148" i="4"/>
  <c r="H148" i="4"/>
  <c r="G148" i="4"/>
  <c r="I147" i="4"/>
  <c r="H147" i="4"/>
  <c r="G147" i="4"/>
  <c r="I146" i="4"/>
  <c r="H146" i="4"/>
  <c r="G146" i="4"/>
  <c r="I145" i="4"/>
  <c r="H145" i="4"/>
  <c r="G145" i="4"/>
  <c r="I144" i="4"/>
  <c r="H144" i="4"/>
  <c r="G144" i="4"/>
  <c r="I143" i="4"/>
  <c r="H143" i="4"/>
  <c r="G143" i="4"/>
  <c r="I142" i="4"/>
  <c r="H142" i="4"/>
  <c r="G142" i="4"/>
  <c r="I141" i="4"/>
  <c r="H141" i="4"/>
  <c r="G141" i="4"/>
  <c r="I140" i="4"/>
  <c r="H140" i="4"/>
  <c r="G140" i="4"/>
  <c r="I139" i="4"/>
  <c r="H139" i="4"/>
  <c r="G139" i="4"/>
  <c r="I138" i="4"/>
  <c r="H138" i="4"/>
  <c r="G138" i="4"/>
  <c r="I137" i="4"/>
  <c r="H137" i="4"/>
  <c r="G137" i="4"/>
  <c r="I136" i="4"/>
  <c r="H136" i="4"/>
  <c r="G136" i="4"/>
  <c r="I135" i="4"/>
  <c r="H135" i="4"/>
  <c r="G135" i="4"/>
  <c r="I134" i="4"/>
  <c r="H134" i="4"/>
  <c r="G134" i="4"/>
  <c r="I105" i="4"/>
  <c r="H105" i="4"/>
  <c r="G105" i="4"/>
  <c r="I104" i="4"/>
  <c r="H104" i="4"/>
  <c r="G104" i="4"/>
  <c r="I103" i="4"/>
  <c r="H103" i="4"/>
  <c r="G103" i="4"/>
  <c r="I102" i="4"/>
  <c r="H102" i="4"/>
  <c r="G102" i="4"/>
  <c r="I101" i="4"/>
  <c r="H101" i="4"/>
  <c r="G101" i="4"/>
  <c r="I100" i="4"/>
  <c r="H100" i="4"/>
  <c r="G100" i="4"/>
  <c r="I99" i="4"/>
  <c r="H99" i="4"/>
  <c r="G99" i="4"/>
  <c r="I98" i="4"/>
  <c r="H98" i="4"/>
  <c r="G98" i="4"/>
  <c r="I97" i="4"/>
  <c r="H97" i="4"/>
  <c r="G97" i="4"/>
  <c r="I96" i="4"/>
  <c r="H96" i="4"/>
  <c r="G96" i="4"/>
  <c r="I95" i="4"/>
  <c r="H95" i="4"/>
  <c r="G95" i="4"/>
  <c r="I94" i="4"/>
  <c r="H94" i="4"/>
  <c r="G94" i="4"/>
  <c r="I93" i="4"/>
  <c r="H93" i="4"/>
  <c r="G93" i="4"/>
  <c r="I92" i="4"/>
  <c r="H92" i="4"/>
  <c r="G92" i="4"/>
  <c r="I91" i="4"/>
  <c r="H91" i="4"/>
  <c r="G91" i="4"/>
  <c r="I90" i="4"/>
  <c r="H90" i="4"/>
  <c r="G90" i="4"/>
  <c r="I89" i="4"/>
  <c r="H89" i="4"/>
  <c r="G89" i="4"/>
  <c r="I88" i="4"/>
  <c r="H88" i="4"/>
  <c r="G88" i="4"/>
  <c r="I87" i="4"/>
  <c r="H87" i="4"/>
  <c r="G87" i="4"/>
  <c r="I86" i="4"/>
  <c r="H86" i="4"/>
  <c r="G86" i="4"/>
  <c r="I85" i="4"/>
  <c r="H85" i="4"/>
  <c r="G85" i="4"/>
  <c r="I84" i="4"/>
  <c r="H84" i="4"/>
  <c r="G84" i="4"/>
  <c r="I83" i="4"/>
  <c r="H83" i="4"/>
  <c r="G83" i="4"/>
  <c r="I82" i="4"/>
  <c r="H82" i="4"/>
  <c r="G82" i="4"/>
  <c r="I81" i="4"/>
  <c r="H81" i="4"/>
  <c r="G81" i="4"/>
  <c r="I80" i="4"/>
  <c r="H80" i="4"/>
  <c r="G80" i="4"/>
  <c r="I79" i="4"/>
  <c r="H79" i="4"/>
  <c r="G79" i="4"/>
  <c r="I78" i="4"/>
  <c r="H78" i="4"/>
  <c r="G78" i="4"/>
  <c r="I77" i="4"/>
  <c r="H77" i="4"/>
  <c r="G77" i="4"/>
  <c r="I76" i="4"/>
  <c r="H76" i="4"/>
  <c r="G76" i="4"/>
  <c r="I75" i="4"/>
  <c r="H75" i="4"/>
  <c r="G75" i="4"/>
  <c r="I74" i="4"/>
  <c r="H74" i="4"/>
  <c r="G74" i="4"/>
  <c r="I73" i="4"/>
  <c r="H73" i="4"/>
  <c r="G73" i="4"/>
  <c r="I72" i="4"/>
  <c r="H72" i="4"/>
  <c r="G72" i="4"/>
  <c r="I71" i="4"/>
  <c r="H71" i="4"/>
  <c r="G71" i="4"/>
  <c r="I70" i="4"/>
  <c r="H70" i="4"/>
  <c r="I69" i="4"/>
  <c r="H69" i="4"/>
  <c r="G69" i="4"/>
  <c r="I68" i="4"/>
  <c r="H68" i="4"/>
  <c r="G68" i="4"/>
  <c r="I67" i="4"/>
  <c r="H67" i="4"/>
  <c r="G67" i="4"/>
  <c r="I66" i="4"/>
  <c r="H66" i="4"/>
  <c r="G66" i="4"/>
  <c r="I65" i="4"/>
  <c r="H65" i="4"/>
  <c r="G65" i="4"/>
  <c r="I64" i="4"/>
  <c r="H64" i="4"/>
  <c r="G64" i="4"/>
  <c r="I63" i="4"/>
  <c r="H63" i="4"/>
  <c r="G63" i="4"/>
  <c r="I62" i="4"/>
  <c r="H62" i="4"/>
  <c r="G62" i="4"/>
  <c r="I61" i="4"/>
  <c r="H61" i="4"/>
  <c r="G61" i="4"/>
  <c r="I60" i="4"/>
  <c r="H60" i="4"/>
  <c r="G60" i="4"/>
  <c r="I59" i="4"/>
  <c r="H59" i="4"/>
  <c r="G59" i="4"/>
  <c r="I58" i="4"/>
  <c r="H58" i="4"/>
  <c r="G58" i="4"/>
  <c r="I57" i="4"/>
  <c r="H57" i="4"/>
  <c r="G57" i="4"/>
  <c r="I56" i="4"/>
  <c r="H56" i="4"/>
  <c r="G56" i="4"/>
  <c r="I55" i="4"/>
  <c r="H55" i="4"/>
  <c r="G55" i="4"/>
  <c r="I54" i="4"/>
  <c r="H54" i="4"/>
  <c r="G54" i="4"/>
  <c r="I53" i="4"/>
  <c r="H53" i="4"/>
  <c r="G53" i="4"/>
  <c r="I52" i="4"/>
  <c r="H52" i="4"/>
  <c r="G52" i="4"/>
  <c r="I51" i="4"/>
  <c r="H51" i="4"/>
  <c r="G51" i="4"/>
  <c r="I50" i="4"/>
  <c r="H50" i="4"/>
  <c r="G50" i="4"/>
  <c r="I49" i="4"/>
  <c r="H49" i="4"/>
  <c r="G49" i="4"/>
  <c r="I48" i="4"/>
  <c r="H48" i="4"/>
  <c r="G48" i="4"/>
  <c r="I47" i="4"/>
  <c r="H47" i="4"/>
  <c r="G47" i="4"/>
  <c r="I38" i="4"/>
  <c r="H38" i="4"/>
  <c r="G38" i="4"/>
  <c r="I37" i="4"/>
  <c r="H37" i="4"/>
  <c r="G37" i="4"/>
  <c r="I36" i="4"/>
  <c r="H36" i="4"/>
  <c r="G36" i="4"/>
  <c r="I34" i="4"/>
  <c r="H34" i="4"/>
  <c r="G34" i="4"/>
  <c r="I33" i="4"/>
  <c r="H33" i="4"/>
  <c r="G33" i="4"/>
  <c r="I32" i="4"/>
  <c r="H32" i="4"/>
  <c r="G32" i="4"/>
  <c r="I31" i="4"/>
  <c r="H31" i="4"/>
  <c r="G31" i="4"/>
  <c r="I30" i="4"/>
  <c r="H30" i="4"/>
  <c r="G30" i="4"/>
  <c r="I29" i="4"/>
  <c r="H29" i="4"/>
  <c r="G29" i="4"/>
  <c r="I28" i="4"/>
  <c r="H28" i="4"/>
  <c r="G28" i="4"/>
  <c r="I27" i="4"/>
  <c r="H27" i="4"/>
  <c r="G27" i="4"/>
  <c r="I26" i="4"/>
  <c r="H26" i="4"/>
  <c r="G26" i="4"/>
  <c r="I25" i="4"/>
  <c r="H25" i="4"/>
  <c r="G25" i="4"/>
  <c r="I24" i="4"/>
  <c r="H24" i="4"/>
  <c r="G24" i="4"/>
  <c r="I23" i="4"/>
  <c r="H23" i="4"/>
  <c r="G23" i="4"/>
  <c r="I22" i="4"/>
  <c r="H22" i="4"/>
  <c r="G22" i="4"/>
  <c r="I21" i="4"/>
  <c r="H21" i="4"/>
  <c r="G21" i="4"/>
  <c r="I20" i="4"/>
  <c r="H20" i="4"/>
  <c r="G20" i="4"/>
  <c r="I19" i="4"/>
  <c r="H19" i="4"/>
  <c r="G19" i="4"/>
  <c r="I18" i="4"/>
  <c r="H18" i="4"/>
  <c r="G18" i="4"/>
  <c r="I17" i="4"/>
  <c r="H17" i="4"/>
  <c r="G17" i="4"/>
  <c r="I16" i="4"/>
  <c r="H16" i="4"/>
  <c r="G16" i="4"/>
  <c r="I15" i="4"/>
  <c r="H15" i="4"/>
  <c r="G15" i="4"/>
  <c r="I14" i="4"/>
  <c r="H14" i="4"/>
  <c r="G14" i="4"/>
  <c r="I13" i="4"/>
  <c r="H13" i="4"/>
  <c r="G13" i="4"/>
  <c r="I12" i="4"/>
  <c r="H12" i="4"/>
  <c r="G12" i="4"/>
  <c r="I11" i="4"/>
  <c r="H11" i="4"/>
  <c r="G11" i="4"/>
  <c r="I10" i="4"/>
  <c r="H10" i="4"/>
  <c r="G10" i="4"/>
  <c r="I9" i="4"/>
  <c r="H9" i="4"/>
  <c r="G9" i="4"/>
  <c r="I8" i="4"/>
  <c r="H8" i="4"/>
  <c r="G8" i="4"/>
  <c r="I7" i="4"/>
  <c r="H7" i="4"/>
  <c r="G7" i="4"/>
  <c r="I6" i="4"/>
  <c r="H6" i="4"/>
  <c r="G6" i="4"/>
  <c r="U994" i="3"/>
  <c r="T994" i="3"/>
  <c r="S994" i="3"/>
  <c r="R994" i="3"/>
  <c r="U993" i="3"/>
  <c r="T993" i="3"/>
  <c r="S993" i="3"/>
  <c r="R993" i="3"/>
  <c r="U992" i="3"/>
  <c r="T992" i="3"/>
  <c r="S992" i="3"/>
  <c r="R992" i="3"/>
  <c r="U991" i="3"/>
  <c r="T991" i="3"/>
  <c r="S991" i="3"/>
  <c r="R991" i="3"/>
  <c r="U990" i="3"/>
  <c r="T990" i="3"/>
  <c r="S990" i="3"/>
  <c r="R990" i="3"/>
  <c r="U989" i="3"/>
  <c r="T989" i="3"/>
  <c r="S989" i="3"/>
  <c r="R989" i="3"/>
  <c r="U988" i="3"/>
  <c r="T988" i="3"/>
  <c r="S988" i="3"/>
  <c r="R988" i="3"/>
  <c r="U987" i="3"/>
  <c r="T987" i="3"/>
  <c r="S987" i="3"/>
  <c r="R987" i="3"/>
  <c r="U986" i="3"/>
  <c r="T986" i="3"/>
  <c r="S986" i="3"/>
  <c r="R986" i="3"/>
  <c r="U985" i="3"/>
  <c r="T985" i="3"/>
  <c r="S985" i="3"/>
  <c r="R985" i="3"/>
  <c r="U984" i="3"/>
  <c r="T984" i="3"/>
  <c r="S984" i="3"/>
  <c r="R984" i="3"/>
  <c r="U983" i="3"/>
  <c r="T983" i="3"/>
  <c r="S983" i="3"/>
  <c r="R983" i="3"/>
  <c r="U981" i="3"/>
  <c r="T981" i="3"/>
  <c r="S981" i="3"/>
  <c r="R981" i="3"/>
  <c r="U980" i="3"/>
  <c r="T980" i="3"/>
  <c r="S980" i="3"/>
  <c r="R980" i="3"/>
  <c r="U979" i="3"/>
  <c r="T979" i="3"/>
  <c r="S979" i="3"/>
  <c r="R979" i="3"/>
  <c r="U978" i="3"/>
  <c r="T978" i="3"/>
  <c r="S978" i="3"/>
  <c r="R978" i="3"/>
  <c r="U977" i="3"/>
  <c r="T977" i="3"/>
  <c r="S977" i="3"/>
  <c r="R977" i="3"/>
  <c r="U976" i="3"/>
  <c r="T976" i="3"/>
  <c r="S976" i="3"/>
  <c r="R976" i="3"/>
  <c r="U975" i="3"/>
  <c r="T975" i="3"/>
  <c r="S975" i="3"/>
  <c r="R975" i="3"/>
  <c r="U974" i="3"/>
  <c r="T974" i="3"/>
  <c r="S974" i="3"/>
  <c r="R974" i="3"/>
  <c r="U973" i="3"/>
  <c r="T973" i="3"/>
  <c r="S973" i="3"/>
  <c r="R973" i="3"/>
  <c r="U972" i="3"/>
  <c r="T972" i="3"/>
  <c r="S972" i="3"/>
  <c r="R972" i="3"/>
  <c r="U971" i="3"/>
  <c r="T971" i="3"/>
  <c r="S971" i="3"/>
  <c r="R971" i="3"/>
  <c r="U970" i="3"/>
  <c r="T970" i="3"/>
  <c r="S970" i="3"/>
  <c r="R970" i="3"/>
  <c r="U969" i="3"/>
  <c r="T969" i="3"/>
  <c r="S969" i="3"/>
  <c r="R969" i="3"/>
  <c r="U968" i="3"/>
  <c r="T968" i="3"/>
  <c r="S968" i="3"/>
  <c r="R968" i="3"/>
  <c r="U967" i="3"/>
  <c r="T967" i="3"/>
  <c r="S967" i="3"/>
  <c r="R967" i="3"/>
  <c r="U966" i="3"/>
  <c r="T966" i="3"/>
  <c r="S966" i="3"/>
  <c r="R966" i="3"/>
  <c r="U965" i="3"/>
  <c r="T965" i="3"/>
  <c r="S965" i="3"/>
  <c r="R965" i="3"/>
  <c r="U964" i="3"/>
  <c r="T964" i="3"/>
  <c r="S964" i="3"/>
  <c r="R964" i="3"/>
  <c r="U963" i="3"/>
  <c r="T963" i="3"/>
  <c r="S963" i="3"/>
  <c r="R963" i="3"/>
  <c r="U962" i="3"/>
  <c r="T962" i="3"/>
  <c r="S962" i="3"/>
  <c r="R962" i="3"/>
  <c r="U961" i="3"/>
  <c r="T961" i="3"/>
  <c r="S961" i="3"/>
  <c r="R961" i="3"/>
  <c r="U960" i="3"/>
  <c r="T960" i="3"/>
  <c r="S960" i="3"/>
  <c r="R960" i="3"/>
  <c r="U959" i="3"/>
  <c r="T959" i="3"/>
  <c r="S959" i="3"/>
  <c r="R959" i="3"/>
  <c r="U958" i="3"/>
  <c r="T958" i="3"/>
  <c r="S958" i="3"/>
  <c r="R958" i="3"/>
  <c r="U957" i="3"/>
  <c r="T957" i="3"/>
  <c r="S957" i="3"/>
  <c r="R957" i="3"/>
  <c r="U956" i="3"/>
  <c r="T956" i="3"/>
  <c r="S956" i="3"/>
  <c r="R956" i="3"/>
  <c r="U955" i="3"/>
  <c r="T955" i="3"/>
  <c r="S955" i="3"/>
  <c r="R955" i="3"/>
  <c r="U954" i="3"/>
  <c r="T954" i="3"/>
  <c r="S954" i="3"/>
  <c r="R954" i="3"/>
  <c r="U953" i="3"/>
  <c r="T953" i="3"/>
  <c r="S953" i="3"/>
  <c r="R953" i="3"/>
  <c r="U952" i="3"/>
  <c r="S952" i="3"/>
  <c r="U951" i="3"/>
  <c r="S951" i="3"/>
  <c r="U950" i="3"/>
  <c r="T950" i="3"/>
  <c r="S950" i="3"/>
  <c r="R950" i="3"/>
  <c r="U949" i="3"/>
  <c r="T949" i="3"/>
  <c r="S949" i="3"/>
  <c r="R949" i="3"/>
  <c r="U948" i="3"/>
  <c r="T948" i="3"/>
  <c r="S948" i="3"/>
  <c r="R948" i="3"/>
  <c r="U947" i="3"/>
  <c r="T947" i="3"/>
  <c r="S947" i="3"/>
  <c r="R947" i="3"/>
  <c r="U946" i="3"/>
  <c r="T946" i="3"/>
  <c r="S946" i="3"/>
  <c r="R946" i="3"/>
  <c r="U945" i="3"/>
  <c r="T945" i="3"/>
  <c r="S945" i="3"/>
  <c r="R945" i="3"/>
  <c r="U944" i="3"/>
  <c r="T944" i="3"/>
  <c r="S944" i="3"/>
  <c r="R944" i="3"/>
  <c r="U943" i="3"/>
  <c r="T943" i="3"/>
  <c r="S943" i="3"/>
  <c r="R943" i="3"/>
  <c r="U942" i="3"/>
  <c r="T942" i="3"/>
  <c r="S942" i="3"/>
  <c r="R942" i="3"/>
  <c r="U941" i="3"/>
  <c r="T941" i="3"/>
  <c r="S941" i="3"/>
  <c r="R941" i="3"/>
  <c r="U934" i="3"/>
  <c r="U933" i="3"/>
  <c r="T933" i="3"/>
  <c r="S933" i="3"/>
  <c r="R933" i="3"/>
  <c r="U932" i="3"/>
  <c r="T932" i="3"/>
  <c r="S932" i="3"/>
  <c r="R932" i="3"/>
  <c r="U931" i="3"/>
  <c r="T931" i="3"/>
  <c r="S931" i="3"/>
  <c r="R931" i="3"/>
  <c r="U930" i="3"/>
  <c r="T930" i="3"/>
  <c r="S930" i="3"/>
  <c r="R930" i="3"/>
  <c r="U929" i="3"/>
  <c r="T929" i="3"/>
  <c r="S929" i="3"/>
  <c r="R929" i="3"/>
  <c r="U928" i="3"/>
  <c r="T928" i="3"/>
  <c r="S928" i="3"/>
  <c r="R928" i="3"/>
  <c r="U927" i="3"/>
  <c r="T927" i="3"/>
  <c r="S927" i="3"/>
  <c r="R927" i="3"/>
  <c r="U926" i="3"/>
  <c r="T926" i="3"/>
  <c r="S926" i="3"/>
  <c r="R926" i="3"/>
  <c r="U925" i="3"/>
  <c r="T925" i="3"/>
  <c r="S925" i="3"/>
  <c r="R925" i="3"/>
  <c r="U924" i="3"/>
  <c r="T924" i="3"/>
  <c r="S924" i="3"/>
  <c r="R924" i="3"/>
  <c r="U923" i="3"/>
  <c r="T923" i="3"/>
  <c r="S923" i="3"/>
  <c r="R923" i="3"/>
  <c r="U922" i="3"/>
  <c r="T922" i="3"/>
  <c r="S922" i="3"/>
  <c r="R922" i="3"/>
  <c r="U921" i="3"/>
  <c r="T921" i="3"/>
  <c r="S921" i="3"/>
  <c r="R921" i="3"/>
  <c r="U920" i="3"/>
  <c r="T920" i="3"/>
  <c r="S920" i="3"/>
  <c r="R920" i="3"/>
  <c r="U919" i="3"/>
  <c r="T919" i="3"/>
  <c r="S919" i="3"/>
  <c r="R919" i="3"/>
  <c r="U918" i="3"/>
  <c r="T918" i="3"/>
  <c r="S918" i="3"/>
  <c r="R918" i="3"/>
  <c r="U917" i="3"/>
  <c r="T917" i="3"/>
  <c r="S917" i="3"/>
  <c r="R917" i="3"/>
  <c r="U916" i="3"/>
  <c r="T916" i="3"/>
  <c r="S916" i="3"/>
  <c r="R916" i="3"/>
  <c r="U915" i="3"/>
  <c r="T915" i="3"/>
  <c r="S915" i="3"/>
  <c r="R915" i="3"/>
  <c r="U914" i="3"/>
  <c r="T914" i="3"/>
  <c r="S914" i="3"/>
  <c r="R914" i="3"/>
  <c r="U913" i="3"/>
  <c r="T913" i="3"/>
  <c r="S913" i="3"/>
  <c r="R913" i="3"/>
  <c r="U912" i="3"/>
  <c r="T912" i="3"/>
  <c r="S912" i="3"/>
  <c r="R912" i="3"/>
  <c r="U911" i="3"/>
  <c r="T911" i="3"/>
  <c r="S911" i="3"/>
  <c r="R911" i="3"/>
  <c r="U910" i="3"/>
  <c r="T910" i="3"/>
  <c r="S910" i="3"/>
  <c r="R910" i="3"/>
  <c r="U909" i="3"/>
  <c r="T909" i="3"/>
  <c r="S909" i="3"/>
  <c r="R909" i="3"/>
  <c r="U908" i="3"/>
  <c r="T908" i="3"/>
  <c r="S908" i="3"/>
  <c r="R908" i="3"/>
  <c r="U907" i="3"/>
  <c r="T907" i="3"/>
  <c r="S907" i="3"/>
  <c r="R907" i="3"/>
  <c r="U906" i="3"/>
  <c r="T906" i="3"/>
  <c r="S906" i="3"/>
  <c r="R906" i="3"/>
  <c r="U905" i="3"/>
  <c r="T905" i="3"/>
  <c r="S905" i="3"/>
  <c r="R905" i="3"/>
  <c r="U904" i="3"/>
  <c r="T904" i="3"/>
  <c r="S904" i="3"/>
  <c r="R904" i="3"/>
  <c r="U903" i="3"/>
  <c r="T903" i="3"/>
  <c r="S903" i="3"/>
  <c r="R903" i="3"/>
  <c r="U902" i="3"/>
  <c r="T902" i="3"/>
  <c r="S902" i="3"/>
  <c r="R902" i="3"/>
  <c r="U901" i="3"/>
  <c r="T901" i="3"/>
  <c r="S901" i="3"/>
  <c r="R901" i="3"/>
  <c r="U900" i="3"/>
  <c r="T900" i="3"/>
  <c r="S900" i="3"/>
  <c r="R900" i="3"/>
  <c r="U899" i="3"/>
  <c r="T899" i="3"/>
  <c r="S899" i="3"/>
  <c r="R899" i="3"/>
  <c r="U898" i="3"/>
  <c r="T898" i="3"/>
  <c r="S898" i="3"/>
  <c r="R898" i="3"/>
  <c r="U897" i="3"/>
  <c r="T897" i="3"/>
  <c r="S897" i="3"/>
  <c r="R897" i="3"/>
  <c r="U896" i="3"/>
  <c r="T896" i="3"/>
  <c r="S896" i="3"/>
  <c r="R896" i="3"/>
  <c r="U895" i="3"/>
  <c r="T895" i="3"/>
  <c r="S895" i="3"/>
  <c r="R895" i="3"/>
  <c r="U894" i="3"/>
  <c r="T894" i="3"/>
  <c r="S894" i="3"/>
  <c r="R894" i="3"/>
  <c r="U893" i="3"/>
  <c r="T893" i="3"/>
  <c r="S893" i="3"/>
  <c r="R893" i="3"/>
  <c r="U892" i="3"/>
  <c r="T892" i="3"/>
  <c r="S892" i="3"/>
  <c r="R892" i="3"/>
  <c r="U891" i="3"/>
  <c r="T891" i="3"/>
  <c r="S891" i="3"/>
  <c r="R891" i="3"/>
  <c r="U890" i="3"/>
  <c r="T890" i="3"/>
  <c r="S890" i="3"/>
  <c r="R890" i="3"/>
  <c r="U889" i="3"/>
  <c r="T889" i="3"/>
  <c r="S889" i="3"/>
  <c r="R889" i="3"/>
  <c r="U888" i="3"/>
  <c r="T888" i="3"/>
  <c r="S888" i="3"/>
  <c r="R888" i="3"/>
  <c r="U887" i="3"/>
  <c r="T887" i="3"/>
  <c r="S887" i="3"/>
  <c r="R887" i="3"/>
  <c r="U886" i="3"/>
  <c r="T886" i="3"/>
  <c r="S886" i="3"/>
  <c r="R886" i="3"/>
  <c r="U885" i="3"/>
  <c r="T885" i="3"/>
  <c r="S885" i="3"/>
  <c r="R885" i="3"/>
  <c r="U884" i="3"/>
  <c r="T884" i="3"/>
  <c r="S884" i="3"/>
  <c r="R884" i="3"/>
  <c r="U883" i="3"/>
  <c r="T883" i="3"/>
  <c r="S883" i="3"/>
  <c r="R883" i="3"/>
  <c r="U882" i="3"/>
  <c r="T882" i="3"/>
  <c r="S882" i="3"/>
  <c r="R882" i="3"/>
  <c r="U881" i="3"/>
  <c r="T881" i="3"/>
  <c r="S881" i="3"/>
  <c r="R881" i="3"/>
  <c r="U880" i="3"/>
  <c r="T880" i="3"/>
  <c r="S880" i="3"/>
  <c r="R880" i="3"/>
  <c r="U879" i="3"/>
  <c r="T879" i="3"/>
  <c r="S879" i="3"/>
  <c r="R879" i="3"/>
  <c r="U878" i="3"/>
  <c r="T878" i="3"/>
  <c r="S878" i="3"/>
  <c r="R878" i="3"/>
  <c r="U877" i="3"/>
  <c r="T877" i="3"/>
  <c r="S877" i="3"/>
  <c r="R877" i="3"/>
  <c r="T876" i="3"/>
  <c r="S876" i="3"/>
  <c r="R876" i="3"/>
  <c r="T875" i="3"/>
  <c r="S875" i="3"/>
  <c r="R875" i="3"/>
  <c r="U874" i="3"/>
  <c r="T874" i="3"/>
  <c r="S874" i="3"/>
  <c r="R874" i="3"/>
  <c r="U873" i="3"/>
  <c r="T873" i="3"/>
  <c r="S873" i="3"/>
  <c r="R873" i="3"/>
  <c r="U872" i="3"/>
  <c r="T872" i="3"/>
  <c r="S872" i="3"/>
  <c r="R872" i="3"/>
  <c r="U871" i="3"/>
  <c r="T871" i="3"/>
  <c r="S871" i="3"/>
  <c r="R871" i="3"/>
  <c r="U870" i="3"/>
  <c r="T870" i="3"/>
  <c r="S870" i="3"/>
  <c r="R870" i="3"/>
  <c r="U869" i="3"/>
  <c r="T869" i="3"/>
  <c r="S869" i="3"/>
  <c r="R869" i="3"/>
  <c r="U868" i="3"/>
  <c r="T868" i="3"/>
  <c r="S868" i="3"/>
  <c r="R868" i="3"/>
  <c r="U867" i="3"/>
  <c r="T867" i="3"/>
  <c r="S867" i="3"/>
  <c r="R867" i="3"/>
  <c r="U866" i="3"/>
  <c r="T866" i="3"/>
  <c r="S866" i="3"/>
  <c r="R866" i="3"/>
  <c r="U865" i="3"/>
  <c r="T865" i="3"/>
  <c r="S865" i="3"/>
  <c r="R865" i="3"/>
  <c r="U864" i="3"/>
  <c r="T864" i="3"/>
  <c r="S864" i="3"/>
  <c r="R864" i="3"/>
  <c r="U863" i="3"/>
  <c r="T863" i="3"/>
  <c r="S863" i="3"/>
  <c r="R863" i="3"/>
  <c r="U862" i="3"/>
  <c r="T862" i="3"/>
  <c r="S862" i="3"/>
  <c r="R862" i="3"/>
  <c r="U861" i="3"/>
  <c r="T861" i="3"/>
  <c r="S861" i="3"/>
  <c r="R861" i="3"/>
  <c r="U860" i="3"/>
  <c r="T860" i="3"/>
  <c r="S860" i="3"/>
  <c r="R860" i="3"/>
  <c r="U859" i="3"/>
  <c r="T859" i="3"/>
  <c r="S859" i="3"/>
  <c r="R859" i="3"/>
  <c r="U858" i="3"/>
  <c r="T858" i="3"/>
  <c r="S858" i="3"/>
  <c r="R858" i="3"/>
  <c r="U857" i="3"/>
  <c r="T857" i="3"/>
  <c r="S857" i="3"/>
  <c r="R857" i="3"/>
  <c r="U856" i="3"/>
  <c r="T856" i="3"/>
  <c r="S856" i="3"/>
  <c r="R856" i="3"/>
  <c r="U855" i="3"/>
  <c r="T855" i="3"/>
  <c r="S855" i="3"/>
  <c r="R855" i="3"/>
  <c r="U854" i="3"/>
  <c r="T854" i="3"/>
  <c r="S854" i="3"/>
  <c r="R854" i="3"/>
  <c r="U853" i="3"/>
  <c r="T853" i="3"/>
  <c r="S853" i="3"/>
  <c r="R853" i="3"/>
  <c r="U852" i="3"/>
  <c r="T852" i="3"/>
  <c r="S852" i="3"/>
  <c r="R852" i="3"/>
  <c r="U851" i="3"/>
  <c r="T851" i="3"/>
  <c r="S851" i="3"/>
  <c r="R851" i="3"/>
  <c r="U850" i="3"/>
  <c r="T850" i="3"/>
  <c r="S850" i="3"/>
  <c r="R850" i="3"/>
  <c r="U849" i="3"/>
  <c r="T849" i="3"/>
  <c r="S849" i="3"/>
  <c r="R849" i="3"/>
  <c r="U848" i="3"/>
  <c r="T848" i="3"/>
  <c r="S848" i="3"/>
  <c r="R848" i="3"/>
  <c r="U847" i="3"/>
  <c r="T847" i="3"/>
  <c r="S847" i="3"/>
  <c r="R847" i="3"/>
  <c r="U846" i="3"/>
  <c r="T846" i="3"/>
  <c r="S846" i="3"/>
  <c r="R846" i="3"/>
  <c r="U845" i="3"/>
  <c r="T845" i="3"/>
  <c r="S845" i="3"/>
  <c r="R845" i="3"/>
  <c r="U844" i="3"/>
  <c r="T844" i="3"/>
  <c r="S844" i="3"/>
  <c r="R844" i="3"/>
  <c r="U843" i="3"/>
  <c r="T843" i="3"/>
  <c r="S843" i="3"/>
  <c r="R843" i="3"/>
  <c r="U842" i="3"/>
  <c r="T842" i="3"/>
  <c r="S842" i="3"/>
  <c r="R842" i="3"/>
  <c r="U841" i="3"/>
  <c r="T841" i="3"/>
  <c r="S841" i="3"/>
  <c r="R841" i="3"/>
  <c r="U840" i="3"/>
  <c r="T840" i="3"/>
  <c r="S840" i="3"/>
  <c r="R840" i="3"/>
  <c r="U839" i="3"/>
  <c r="T839" i="3"/>
  <c r="S839" i="3"/>
  <c r="R839" i="3"/>
  <c r="U838" i="3"/>
  <c r="T838" i="3"/>
  <c r="S838" i="3"/>
  <c r="R838" i="3"/>
  <c r="U837" i="3"/>
  <c r="T837" i="3"/>
  <c r="S837" i="3"/>
  <c r="R837" i="3"/>
  <c r="U836" i="3"/>
  <c r="T836" i="3"/>
  <c r="S836" i="3"/>
  <c r="R836" i="3"/>
  <c r="U835" i="3"/>
  <c r="T835" i="3"/>
  <c r="S835" i="3"/>
  <c r="R835" i="3"/>
  <c r="U834" i="3"/>
  <c r="T834" i="3"/>
  <c r="S834" i="3"/>
  <c r="R834" i="3"/>
  <c r="U833" i="3"/>
  <c r="T833" i="3"/>
  <c r="S833" i="3"/>
  <c r="R833" i="3"/>
  <c r="U832" i="3"/>
  <c r="T832" i="3"/>
  <c r="S832" i="3"/>
  <c r="R832" i="3"/>
  <c r="U831" i="3"/>
  <c r="T831" i="3"/>
  <c r="S831" i="3"/>
  <c r="R831" i="3"/>
  <c r="U830" i="3"/>
  <c r="T830" i="3"/>
  <c r="S830" i="3"/>
  <c r="R830" i="3"/>
  <c r="U829" i="3"/>
  <c r="T829" i="3"/>
  <c r="S829" i="3"/>
  <c r="R829" i="3"/>
  <c r="U828" i="3"/>
  <c r="T828" i="3"/>
  <c r="S828" i="3"/>
  <c r="R828" i="3"/>
  <c r="U827" i="3"/>
  <c r="T827" i="3"/>
  <c r="S827" i="3"/>
  <c r="R827" i="3"/>
  <c r="U826" i="3"/>
  <c r="T826" i="3"/>
  <c r="S826" i="3"/>
  <c r="R826" i="3"/>
  <c r="U825" i="3"/>
  <c r="T825" i="3"/>
  <c r="S825" i="3"/>
  <c r="R825" i="3"/>
  <c r="U824" i="3"/>
  <c r="T824" i="3"/>
  <c r="S824" i="3"/>
  <c r="R824" i="3"/>
  <c r="U823" i="3"/>
  <c r="T823" i="3"/>
  <c r="S823" i="3"/>
  <c r="R823" i="3"/>
  <c r="U822" i="3"/>
  <c r="T822" i="3"/>
  <c r="S822" i="3"/>
  <c r="R822" i="3"/>
  <c r="U821" i="3"/>
  <c r="T821" i="3"/>
  <c r="S821" i="3"/>
  <c r="R821" i="3"/>
  <c r="U820" i="3"/>
  <c r="T820" i="3"/>
  <c r="S820" i="3"/>
  <c r="R820" i="3"/>
  <c r="U819" i="3"/>
  <c r="T819" i="3"/>
  <c r="S819" i="3"/>
  <c r="R819" i="3"/>
  <c r="U818" i="3"/>
  <c r="T818" i="3"/>
  <c r="S818" i="3"/>
  <c r="R818" i="3"/>
  <c r="U817" i="3"/>
  <c r="T817" i="3"/>
  <c r="S817" i="3"/>
  <c r="R817" i="3"/>
  <c r="U816" i="3"/>
  <c r="T816" i="3"/>
  <c r="S816" i="3"/>
  <c r="R816" i="3"/>
  <c r="U815" i="3"/>
  <c r="T815" i="3"/>
  <c r="S815" i="3"/>
  <c r="R815" i="3"/>
  <c r="U814" i="3"/>
  <c r="T814" i="3"/>
  <c r="S814" i="3"/>
  <c r="R814" i="3"/>
  <c r="U813" i="3"/>
  <c r="T813" i="3"/>
  <c r="S813" i="3"/>
  <c r="R813" i="3"/>
  <c r="U812" i="3"/>
  <c r="T812" i="3"/>
  <c r="S812" i="3"/>
  <c r="R812" i="3"/>
  <c r="U811" i="3"/>
  <c r="T811" i="3"/>
  <c r="S811" i="3"/>
  <c r="R811" i="3"/>
  <c r="U810" i="3"/>
  <c r="T810" i="3"/>
  <c r="S810" i="3"/>
  <c r="R810" i="3"/>
  <c r="U809" i="3"/>
  <c r="T809" i="3"/>
  <c r="S809" i="3"/>
  <c r="R809" i="3"/>
  <c r="U808" i="3"/>
  <c r="T808" i="3"/>
  <c r="S808" i="3"/>
  <c r="R808" i="3"/>
  <c r="U807" i="3"/>
  <c r="T807" i="3"/>
  <c r="S807" i="3"/>
  <c r="R807" i="3"/>
  <c r="U806" i="3"/>
  <c r="T806" i="3"/>
  <c r="S806" i="3"/>
  <c r="R806" i="3"/>
  <c r="U805" i="3"/>
  <c r="T805" i="3"/>
  <c r="S805" i="3"/>
  <c r="R805" i="3"/>
  <c r="U804" i="3"/>
  <c r="T804" i="3"/>
  <c r="S804" i="3"/>
  <c r="R804" i="3"/>
  <c r="U803" i="3"/>
  <c r="T803" i="3"/>
  <c r="S803" i="3"/>
  <c r="R803" i="3"/>
  <c r="U802" i="3"/>
  <c r="T802" i="3"/>
  <c r="S802" i="3"/>
  <c r="R802" i="3"/>
  <c r="U801" i="3"/>
  <c r="T801" i="3"/>
  <c r="S801" i="3"/>
  <c r="R801" i="3"/>
  <c r="U800" i="3"/>
  <c r="T800" i="3"/>
  <c r="S800" i="3"/>
  <c r="R800" i="3"/>
  <c r="U799" i="3"/>
  <c r="T799" i="3"/>
  <c r="S799" i="3"/>
  <c r="R799" i="3"/>
  <c r="U798" i="3"/>
  <c r="T798" i="3"/>
  <c r="S798" i="3"/>
  <c r="R798" i="3"/>
  <c r="U797" i="3"/>
  <c r="T797" i="3"/>
  <c r="S797" i="3"/>
  <c r="R797" i="3"/>
  <c r="U796" i="3"/>
  <c r="T796" i="3"/>
  <c r="S796" i="3"/>
  <c r="R796" i="3"/>
  <c r="U795" i="3"/>
  <c r="T795" i="3"/>
  <c r="S795" i="3"/>
  <c r="R795" i="3"/>
  <c r="U794" i="3"/>
  <c r="T794" i="3"/>
  <c r="S794" i="3"/>
  <c r="R794" i="3"/>
  <c r="U793" i="3"/>
  <c r="T793" i="3"/>
  <c r="S793" i="3"/>
  <c r="R793" i="3"/>
  <c r="U792" i="3"/>
  <c r="T792" i="3"/>
  <c r="S792" i="3"/>
  <c r="R792" i="3"/>
  <c r="U791" i="3"/>
  <c r="T791" i="3"/>
  <c r="S791" i="3"/>
  <c r="R791" i="3"/>
  <c r="U790" i="3"/>
  <c r="T790" i="3"/>
  <c r="S790" i="3"/>
  <c r="R790" i="3"/>
  <c r="U789" i="3"/>
  <c r="T789" i="3"/>
  <c r="S789" i="3"/>
  <c r="R789" i="3"/>
  <c r="U788" i="3"/>
  <c r="T788" i="3"/>
  <c r="S788" i="3"/>
  <c r="R788" i="3"/>
  <c r="U787" i="3"/>
  <c r="T787" i="3"/>
  <c r="S787" i="3"/>
  <c r="R787" i="3"/>
  <c r="U786" i="3"/>
  <c r="T786" i="3"/>
  <c r="S786" i="3"/>
  <c r="R786" i="3"/>
  <c r="U785" i="3"/>
  <c r="T785" i="3"/>
  <c r="S785" i="3"/>
  <c r="R785" i="3"/>
  <c r="U784" i="3"/>
  <c r="T784" i="3"/>
  <c r="S784" i="3"/>
  <c r="R784" i="3"/>
  <c r="U783" i="3"/>
  <c r="T783" i="3"/>
  <c r="S783" i="3"/>
  <c r="R783" i="3"/>
  <c r="U782" i="3"/>
  <c r="T782" i="3"/>
  <c r="S782" i="3"/>
  <c r="R782" i="3"/>
  <c r="U781" i="3"/>
  <c r="T781" i="3"/>
  <c r="S781" i="3"/>
  <c r="R781" i="3"/>
  <c r="U780" i="3"/>
  <c r="T780" i="3"/>
  <c r="S780" i="3"/>
  <c r="R780" i="3"/>
  <c r="U779" i="3"/>
  <c r="T779" i="3"/>
  <c r="S779" i="3"/>
  <c r="R779" i="3"/>
  <c r="U778" i="3"/>
  <c r="T778" i="3"/>
  <c r="S778" i="3"/>
  <c r="R778" i="3"/>
  <c r="U777" i="3"/>
  <c r="T777" i="3"/>
  <c r="S777" i="3"/>
  <c r="R777" i="3"/>
  <c r="U776" i="3"/>
  <c r="T776" i="3"/>
  <c r="S776" i="3"/>
  <c r="R776" i="3"/>
  <c r="U775" i="3"/>
  <c r="T775" i="3"/>
  <c r="S775" i="3"/>
  <c r="R775" i="3"/>
  <c r="U774" i="3"/>
  <c r="T774" i="3"/>
  <c r="S774" i="3"/>
  <c r="R774" i="3"/>
  <c r="U773" i="3"/>
  <c r="T773" i="3"/>
  <c r="S773" i="3"/>
  <c r="R773" i="3"/>
  <c r="U772" i="3"/>
  <c r="T772" i="3"/>
  <c r="S772" i="3"/>
  <c r="R772" i="3"/>
  <c r="U771" i="3"/>
  <c r="T771" i="3"/>
  <c r="S771" i="3"/>
  <c r="R771" i="3"/>
  <c r="U770" i="3"/>
  <c r="T770" i="3"/>
  <c r="S770" i="3"/>
  <c r="R770" i="3"/>
  <c r="U769" i="3"/>
  <c r="T769" i="3"/>
  <c r="S769" i="3"/>
  <c r="R769" i="3"/>
  <c r="U768" i="3"/>
  <c r="T768" i="3"/>
  <c r="S768" i="3"/>
  <c r="R768" i="3"/>
  <c r="U767" i="3"/>
  <c r="T767" i="3"/>
  <c r="S767" i="3"/>
  <c r="R767" i="3"/>
  <c r="U766" i="3"/>
  <c r="T766" i="3"/>
  <c r="S766" i="3"/>
  <c r="R766" i="3"/>
  <c r="U765" i="3"/>
  <c r="T765" i="3"/>
  <c r="S765" i="3"/>
  <c r="R765" i="3"/>
  <c r="U764" i="3"/>
  <c r="T764" i="3"/>
  <c r="S764" i="3"/>
  <c r="R764" i="3"/>
  <c r="U763" i="3"/>
  <c r="T763" i="3"/>
  <c r="S763" i="3"/>
  <c r="R763" i="3"/>
  <c r="U762" i="3"/>
  <c r="T762" i="3"/>
  <c r="S762" i="3"/>
  <c r="R762" i="3"/>
  <c r="U761" i="3"/>
  <c r="T761" i="3"/>
  <c r="S761" i="3"/>
  <c r="R761" i="3"/>
  <c r="U760" i="3"/>
  <c r="T760" i="3"/>
  <c r="S760" i="3"/>
  <c r="R760" i="3"/>
  <c r="U759" i="3"/>
  <c r="T759" i="3"/>
  <c r="S759" i="3"/>
  <c r="R759" i="3"/>
  <c r="U758" i="3"/>
  <c r="T758" i="3"/>
  <c r="S758" i="3"/>
  <c r="R758" i="3"/>
  <c r="U757" i="3"/>
  <c r="T757" i="3"/>
  <c r="S757" i="3"/>
  <c r="R757" i="3"/>
  <c r="U756" i="3"/>
  <c r="T756" i="3"/>
  <c r="S756" i="3"/>
  <c r="R756" i="3"/>
  <c r="U752" i="3"/>
  <c r="T752" i="3"/>
  <c r="S752" i="3"/>
  <c r="R752" i="3"/>
  <c r="U751" i="3"/>
  <c r="T751" i="3"/>
  <c r="S751" i="3"/>
  <c r="R751" i="3"/>
  <c r="U750" i="3"/>
  <c r="T750" i="3"/>
  <c r="S750" i="3"/>
  <c r="R750" i="3"/>
  <c r="U749" i="3"/>
  <c r="T749" i="3"/>
  <c r="S749" i="3"/>
  <c r="R749" i="3"/>
  <c r="U748" i="3"/>
  <c r="T748" i="3"/>
  <c r="S748" i="3"/>
  <c r="R748" i="3"/>
  <c r="U747" i="3"/>
  <c r="T747" i="3"/>
  <c r="S747" i="3"/>
  <c r="R747" i="3"/>
  <c r="U746" i="3"/>
  <c r="T746" i="3"/>
  <c r="S746" i="3"/>
  <c r="R746" i="3"/>
  <c r="U745" i="3"/>
  <c r="T745" i="3"/>
  <c r="S745" i="3"/>
  <c r="R745" i="3"/>
  <c r="U744" i="3"/>
  <c r="T744" i="3"/>
  <c r="S744" i="3"/>
  <c r="R744" i="3"/>
  <c r="U743" i="3"/>
  <c r="T743" i="3"/>
  <c r="S743" i="3"/>
  <c r="R743" i="3"/>
  <c r="U742" i="3"/>
  <c r="T742" i="3"/>
  <c r="S742" i="3"/>
  <c r="R742" i="3"/>
  <c r="U741" i="3"/>
  <c r="T741" i="3"/>
  <c r="S741" i="3"/>
  <c r="R741" i="3"/>
  <c r="U740" i="3"/>
  <c r="T740" i="3"/>
  <c r="S740" i="3"/>
  <c r="R740" i="3"/>
  <c r="U739" i="3"/>
  <c r="T739" i="3"/>
  <c r="S739" i="3"/>
  <c r="R739" i="3"/>
  <c r="U738" i="3"/>
  <c r="T738" i="3"/>
  <c r="S738" i="3"/>
  <c r="R738" i="3"/>
  <c r="U737" i="3"/>
  <c r="T737" i="3"/>
  <c r="S737" i="3"/>
  <c r="R737" i="3"/>
  <c r="U736" i="3"/>
  <c r="T736" i="3"/>
  <c r="S736" i="3"/>
  <c r="R736" i="3"/>
  <c r="U735" i="3"/>
  <c r="T735" i="3"/>
  <c r="S735" i="3"/>
  <c r="R735" i="3"/>
  <c r="U734" i="3"/>
  <c r="T734" i="3"/>
  <c r="S734" i="3"/>
  <c r="R734" i="3"/>
  <c r="U733" i="3"/>
  <c r="T733" i="3"/>
  <c r="S733" i="3"/>
  <c r="R733" i="3"/>
  <c r="U732" i="3"/>
  <c r="T732" i="3"/>
  <c r="S732" i="3"/>
  <c r="R732" i="3"/>
  <c r="U731" i="3"/>
  <c r="T731" i="3"/>
  <c r="S731" i="3"/>
  <c r="R731" i="3"/>
  <c r="U730" i="3"/>
  <c r="T730" i="3"/>
  <c r="S730" i="3"/>
  <c r="R730" i="3"/>
  <c r="U729" i="3"/>
  <c r="T729" i="3"/>
  <c r="S729" i="3"/>
  <c r="R729" i="3"/>
  <c r="U728" i="3"/>
  <c r="T728" i="3"/>
  <c r="S728" i="3"/>
  <c r="R728" i="3"/>
  <c r="U727" i="3"/>
  <c r="T727" i="3"/>
  <c r="S727" i="3"/>
  <c r="R727" i="3"/>
  <c r="U726" i="3"/>
  <c r="T726" i="3"/>
  <c r="S726" i="3"/>
  <c r="R726" i="3"/>
  <c r="U725" i="3"/>
  <c r="T725" i="3"/>
  <c r="S725" i="3"/>
  <c r="R725" i="3"/>
  <c r="U724" i="3"/>
  <c r="T724" i="3"/>
  <c r="S724" i="3"/>
  <c r="R724" i="3"/>
  <c r="U723" i="3"/>
  <c r="T723" i="3"/>
  <c r="S723" i="3"/>
  <c r="R723" i="3"/>
  <c r="U722" i="3"/>
  <c r="T722" i="3"/>
  <c r="S722" i="3"/>
  <c r="R722" i="3"/>
  <c r="U721" i="3"/>
  <c r="T721" i="3"/>
  <c r="S721" i="3"/>
  <c r="R721" i="3"/>
  <c r="U720" i="3"/>
  <c r="T720" i="3"/>
  <c r="S720" i="3"/>
  <c r="R720" i="3"/>
  <c r="U719" i="3"/>
  <c r="T719" i="3"/>
  <c r="S719" i="3"/>
  <c r="R719" i="3"/>
  <c r="U718" i="3"/>
  <c r="T718" i="3"/>
  <c r="S718" i="3"/>
  <c r="R718" i="3"/>
  <c r="U717" i="3"/>
  <c r="T717" i="3"/>
  <c r="S717" i="3"/>
  <c r="R717" i="3"/>
  <c r="U716" i="3"/>
  <c r="T716" i="3"/>
  <c r="S716" i="3"/>
  <c r="R716" i="3"/>
  <c r="U715" i="3"/>
  <c r="T715" i="3"/>
  <c r="S715" i="3"/>
  <c r="R715" i="3"/>
  <c r="U714" i="3"/>
  <c r="T714" i="3"/>
  <c r="S714" i="3"/>
  <c r="R714" i="3"/>
  <c r="U713" i="3"/>
  <c r="T713" i="3"/>
  <c r="S713" i="3"/>
  <c r="R713" i="3"/>
  <c r="U712" i="3"/>
  <c r="T712" i="3"/>
  <c r="S712" i="3"/>
  <c r="R712" i="3"/>
  <c r="U711" i="3"/>
  <c r="T711" i="3"/>
  <c r="S711" i="3"/>
  <c r="R711" i="3"/>
  <c r="U710" i="3"/>
  <c r="T710" i="3"/>
  <c r="S710" i="3"/>
  <c r="R710" i="3"/>
  <c r="U709" i="3"/>
  <c r="T709" i="3"/>
  <c r="S709" i="3"/>
  <c r="R709" i="3"/>
  <c r="U708" i="3"/>
  <c r="T708" i="3"/>
  <c r="S708" i="3"/>
  <c r="R708" i="3"/>
  <c r="U707" i="3"/>
  <c r="T707" i="3"/>
  <c r="S707" i="3"/>
  <c r="R707" i="3"/>
  <c r="U706" i="3"/>
  <c r="T706" i="3"/>
  <c r="S706" i="3"/>
  <c r="R706" i="3"/>
  <c r="U705" i="3"/>
  <c r="T705" i="3"/>
  <c r="S705" i="3"/>
  <c r="R705" i="3"/>
  <c r="U704" i="3"/>
  <c r="T704" i="3"/>
  <c r="S704" i="3"/>
  <c r="R704" i="3"/>
  <c r="U703" i="3"/>
  <c r="T703" i="3"/>
  <c r="S703" i="3"/>
  <c r="R703" i="3"/>
  <c r="U702" i="3"/>
  <c r="T702" i="3"/>
  <c r="S702" i="3"/>
  <c r="R702" i="3"/>
  <c r="U701" i="3"/>
  <c r="T701" i="3"/>
  <c r="S701" i="3"/>
  <c r="R701" i="3"/>
  <c r="U700" i="3"/>
  <c r="T700" i="3"/>
  <c r="S700" i="3"/>
  <c r="R700" i="3"/>
  <c r="U699" i="3"/>
  <c r="T699" i="3"/>
  <c r="S699" i="3"/>
  <c r="R699" i="3"/>
  <c r="U698" i="3"/>
  <c r="T698" i="3"/>
  <c r="S698" i="3"/>
  <c r="R698" i="3"/>
  <c r="U697" i="3"/>
  <c r="T697" i="3"/>
  <c r="S697" i="3"/>
  <c r="R697" i="3"/>
  <c r="U696" i="3"/>
  <c r="T696" i="3"/>
  <c r="S696" i="3"/>
  <c r="R696" i="3"/>
  <c r="U695" i="3"/>
  <c r="T695" i="3"/>
  <c r="S695" i="3"/>
  <c r="R695" i="3"/>
  <c r="U694" i="3"/>
  <c r="T694" i="3"/>
  <c r="S694" i="3"/>
  <c r="R694" i="3"/>
  <c r="U693" i="3"/>
  <c r="T693" i="3"/>
  <c r="S693" i="3"/>
  <c r="R693" i="3"/>
  <c r="U692" i="3"/>
  <c r="T692" i="3"/>
  <c r="S692" i="3"/>
  <c r="R692" i="3"/>
  <c r="U691" i="3"/>
  <c r="T691" i="3"/>
  <c r="S691" i="3"/>
  <c r="R691" i="3"/>
  <c r="U690" i="3"/>
  <c r="T690" i="3"/>
  <c r="S690" i="3"/>
  <c r="R690" i="3"/>
  <c r="U689" i="3"/>
  <c r="T689" i="3"/>
  <c r="S689" i="3"/>
  <c r="R689" i="3"/>
  <c r="U688" i="3"/>
  <c r="T688" i="3"/>
  <c r="S688" i="3"/>
  <c r="R688" i="3"/>
  <c r="U687" i="3"/>
  <c r="T687" i="3"/>
  <c r="S687" i="3"/>
  <c r="R687" i="3"/>
  <c r="U686" i="3"/>
  <c r="T686" i="3"/>
  <c r="S686" i="3"/>
  <c r="R686" i="3"/>
  <c r="U684" i="3"/>
  <c r="T684" i="3"/>
  <c r="S684" i="3"/>
  <c r="R684" i="3"/>
  <c r="U683" i="3"/>
  <c r="T683" i="3"/>
  <c r="S683" i="3"/>
  <c r="R683" i="3"/>
  <c r="U682" i="3"/>
  <c r="T682" i="3"/>
  <c r="S682" i="3"/>
  <c r="R682" i="3"/>
  <c r="U681" i="3"/>
  <c r="T681" i="3"/>
  <c r="S681" i="3"/>
  <c r="R681" i="3"/>
  <c r="U680" i="3"/>
  <c r="T680" i="3"/>
  <c r="S680" i="3"/>
  <c r="R680" i="3"/>
  <c r="U679" i="3"/>
  <c r="T679" i="3"/>
  <c r="S679" i="3"/>
  <c r="R679" i="3"/>
  <c r="U678" i="3"/>
  <c r="T678" i="3"/>
  <c r="S678" i="3"/>
  <c r="R678" i="3"/>
  <c r="U677" i="3"/>
  <c r="T677" i="3"/>
  <c r="S677" i="3"/>
  <c r="R677" i="3"/>
  <c r="U676" i="3"/>
  <c r="T676" i="3"/>
  <c r="S676" i="3"/>
  <c r="R676" i="3"/>
  <c r="U675" i="3"/>
  <c r="T675" i="3"/>
  <c r="S675" i="3"/>
  <c r="R675" i="3"/>
  <c r="U674" i="3"/>
  <c r="T674" i="3"/>
  <c r="S674" i="3"/>
  <c r="R674" i="3"/>
  <c r="U673" i="3"/>
  <c r="T673" i="3"/>
  <c r="S673" i="3"/>
  <c r="R673" i="3"/>
  <c r="U672" i="3"/>
  <c r="T672" i="3"/>
  <c r="S672" i="3"/>
  <c r="R672" i="3"/>
  <c r="U671" i="3"/>
  <c r="T671" i="3"/>
  <c r="S671" i="3"/>
  <c r="R671" i="3"/>
  <c r="U670" i="3"/>
  <c r="T670" i="3"/>
  <c r="S670" i="3"/>
  <c r="R670" i="3"/>
  <c r="U669" i="3"/>
  <c r="T669" i="3"/>
  <c r="S669" i="3"/>
  <c r="R669" i="3"/>
  <c r="U668" i="3"/>
  <c r="T668" i="3"/>
  <c r="S668" i="3"/>
  <c r="R668" i="3"/>
  <c r="U667" i="3"/>
  <c r="T667" i="3"/>
  <c r="S667" i="3"/>
  <c r="R667" i="3"/>
  <c r="U666" i="3"/>
  <c r="T666" i="3"/>
  <c r="S666" i="3"/>
  <c r="R666" i="3"/>
  <c r="U665" i="3"/>
  <c r="T665" i="3"/>
  <c r="S665" i="3"/>
  <c r="R665" i="3"/>
  <c r="U664" i="3"/>
  <c r="T664" i="3"/>
  <c r="S664" i="3"/>
  <c r="R664" i="3"/>
  <c r="U663" i="3"/>
  <c r="T663" i="3"/>
  <c r="S663" i="3"/>
  <c r="R663" i="3"/>
  <c r="U662" i="3"/>
  <c r="T662" i="3"/>
  <c r="S662" i="3"/>
  <c r="R662" i="3"/>
  <c r="U661" i="3"/>
  <c r="T661" i="3"/>
  <c r="S661" i="3"/>
  <c r="R661" i="3"/>
  <c r="U660" i="3"/>
  <c r="T660" i="3"/>
  <c r="S660" i="3"/>
  <c r="R660" i="3"/>
  <c r="U659" i="3"/>
  <c r="T659" i="3"/>
  <c r="S659" i="3"/>
  <c r="R659" i="3"/>
  <c r="U658" i="3"/>
  <c r="T658" i="3"/>
  <c r="S658" i="3"/>
  <c r="R658" i="3"/>
  <c r="U657" i="3"/>
  <c r="T657" i="3"/>
  <c r="S657" i="3"/>
  <c r="R657" i="3"/>
  <c r="U656" i="3"/>
  <c r="T656" i="3"/>
  <c r="S656" i="3"/>
  <c r="R656" i="3"/>
  <c r="U655" i="3"/>
  <c r="T655" i="3"/>
  <c r="S655" i="3"/>
  <c r="R655" i="3"/>
  <c r="U654" i="3"/>
  <c r="T654" i="3"/>
  <c r="S654" i="3"/>
  <c r="R654" i="3"/>
  <c r="U653" i="3"/>
  <c r="T653" i="3"/>
  <c r="S653" i="3"/>
  <c r="R653" i="3"/>
  <c r="U652" i="3"/>
  <c r="T652" i="3"/>
  <c r="S652" i="3"/>
  <c r="R652" i="3"/>
  <c r="U651" i="3"/>
  <c r="T651" i="3"/>
  <c r="S651" i="3"/>
  <c r="R651" i="3"/>
  <c r="U650" i="3"/>
  <c r="T650" i="3"/>
  <c r="S650" i="3"/>
  <c r="R650" i="3"/>
  <c r="U649" i="3"/>
  <c r="T649" i="3"/>
  <c r="S649" i="3"/>
  <c r="R649" i="3"/>
  <c r="U648" i="3"/>
  <c r="T648" i="3"/>
  <c r="S648" i="3"/>
  <c r="R648" i="3"/>
  <c r="U647" i="3"/>
  <c r="T647" i="3"/>
  <c r="S647" i="3"/>
  <c r="R647" i="3"/>
  <c r="U646" i="3"/>
  <c r="T646" i="3"/>
  <c r="S646" i="3"/>
  <c r="R646" i="3"/>
  <c r="U645" i="3"/>
  <c r="T645" i="3"/>
  <c r="S645" i="3"/>
  <c r="R645" i="3"/>
  <c r="U644" i="3"/>
  <c r="T644" i="3"/>
  <c r="S644" i="3"/>
  <c r="R644" i="3"/>
  <c r="U643" i="3"/>
  <c r="T643" i="3"/>
  <c r="S643" i="3"/>
  <c r="R643" i="3"/>
  <c r="U642" i="3"/>
  <c r="T642" i="3"/>
  <c r="S642" i="3"/>
  <c r="R642" i="3"/>
  <c r="U641" i="3"/>
  <c r="T641" i="3"/>
  <c r="S641" i="3"/>
  <c r="R641" i="3"/>
  <c r="U640" i="3"/>
  <c r="T640" i="3"/>
  <c r="S640" i="3"/>
  <c r="R640" i="3"/>
  <c r="U639" i="3"/>
  <c r="T639" i="3"/>
  <c r="S639" i="3"/>
  <c r="R639" i="3"/>
  <c r="U638" i="3"/>
  <c r="T638" i="3"/>
  <c r="S638" i="3"/>
  <c r="R638" i="3"/>
  <c r="U637" i="3"/>
  <c r="T637" i="3"/>
  <c r="S637" i="3"/>
  <c r="R637" i="3"/>
  <c r="U636" i="3"/>
  <c r="T636" i="3"/>
  <c r="S636" i="3"/>
  <c r="R636" i="3"/>
  <c r="U635" i="3"/>
  <c r="T635" i="3"/>
  <c r="S635" i="3"/>
  <c r="R635" i="3"/>
  <c r="U634" i="3"/>
  <c r="T634" i="3"/>
  <c r="S634" i="3"/>
  <c r="R634" i="3"/>
  <c r="U633" i="3"/>
  <c r="T633" i="3"/>
  <c r="S633" i="3"/>
  <c r="R633" i="3"/>
  <c r="U632" i="3"/>
  <c r="T632" i="3"/>
  <c r="S632" i="3"/>
  <c r="R632" i="3"/>
  <c r="U631" i="3"/>
  <c r="T631" i="3"/>
  <c r="S631" i="3"/>
  <c r="R631" i="3"/>
  <c r="U630" i="3"/>
  <c r="T630" i="3"/>
  <c r="S630" i="3"/>
  <c r="R630" i="3"/>
  <c r="U629" i="3"/>
  <c r="T629" i="3"/>
  <c r="S629" i="3"/>
  <c r="R629" i="3"/>
  <c r="U628" i="3"/>
  <c r="T628" i="3"/>
  <c r="S628" i="3"/>
  <c r="R628" i="3"/>
  <c r="U627" i="3"/>
  <c r="T627" i="3"/>
  <c r="S627" i="3"/>
  <c r="R627" i="3"/>
  <c r="U626" i="3"/>
  <c r="T626" i="3"/>
  <c r="S626" i="3"/>
  <c r="R626" i="3"/>
  <c r="U625" i="3"/>
  <c r="T625" i="3"/>
  <c r="S625" i="3"/>
  <c r="R625" i="3"/>
  <c r="U624" i="3"/>
  <c r="T624" i="3"/>
  <c r="S624" i="3"/>
  <c r="R624" i="3"/>
  <c r="U623" i="3"/>
  <c r="T623" i="3"/>
  <c r="S623" i="3"/>
  <c r="R623" i="3"/>
  <c r="U622" i="3"/>
  <c r="T622" i="3"/>
  <c r="S622" i="3"/>
  <c r="R622" i="3"/>
  <c r="U621" i="3"/>
  <c r="T621" i="3"/>
  <c r="S621" i="3"/>
  <c r="R621" i="3"/>
  <c r="U620" i="3"/>
  <c r="T620" i="3"/>
  <c r="S620" i="3"/>
  <c r="R620" i="3"/>
  <c r="U619" i="3"/>
  <c r="T619" i="3"/>
  <c r="S619" i="3"/>
  <c r="R619" i="3"/>
  <c r="U618" i="3"/>
  <c r="T618" i="3"/>
  <c r="S618" i="3"/>
  <c r="R618" i="3"/>
  <c r="U617" i="3"/>
  <c r="T617" i="3"/>
  <c r="S617" i="3"/>
  <c r="R617" i="3"/>
  <c r="U616" i="3"/>
  <c r="T616" i="3"/>
  <c r="S616" i="3"/>
  <c r="R616" i="3"/>
  <c r="U615" i="3"/>
  <c r="T615" i="3"/>
  <c r="S615" i="3"/>
  <c r="R615" i="3"/>
  <c r="U614" i="3"/>
  <c r="T614" i="3"/>
  <c r="S614" i="3"/>
  <c r="R614" i="3"/>
  <c r="U613" i="3"/>
  <c r="T613" i="3"/>
  <c r="S613" i="3"/>
  <c r="R613" i="3"/>
  <c r="U612" i="3"/>
  <c r="T612" i="3"/>
  <c r="S612" i="3"/>
  <c r="R612" i="3"/>
  <c r="U611" i="3"/>
  <c r="T611" i="3"/>
  <c r="S611" i="3"/>
  <c r="R611" i="3"/>
  <c r="U610" i="3"/>
  <c r="T610" i="3"/>
  <c r="S610" i="3"/>
  <c r="R610" i="3"/>
  <c r="U609" i="3"/>
  <c r="T609" i="3"/>
  <c r="S609" i="3"/>
  <c r="R609" i="3"/>
  <c r="U608" i="3"/>
  <c r="T608" i="3"/>
  <c r="S608" i="3"/>
  <c r="R608" i="3"/>
  <c r="U607" i="3"/>
  <c r="T607" i="3"/>
  <c r="S607" i="3"/>
  <c r="R607" i="3"/>
  <c r="U606" i="3"/>
  <c r="T606" i="3"/>
  <c r="S606" i="3"/>
  <c r="R606" i="3"/>
  <c r="U605" i="3"/>
  <c r="T605" i="3"/>
  <c r="S605" i="3"/>
  <c r="R605" i="3"/>
  <c r="U604" i="3"/>
  <c r="T604" i="3"/>
  <c r="S604" i="3"/>
  <c r="R604" i="3"/>
  <c r="U603" i="3"/>
  <c r="T603" i="3"/>
  <c r="S603" i="3"/>
  <c r="R603" i="3"/>
  <c r="U602" i="3"/>
  <c r="T602" i="3"/>
  <c r="S602" i="3"/>
  <c r="R602" i="3"/>
  <c r="U601" i="3"/>
  <c r="T601" i="3"/>
  <c r="S601" i="3"/>
  <c r="R601" i="3"/>
  <c r="U600" i="3"/>
  <c r="T600" i="3"/>
  <c r="S600" i="3"/>
  <c r="R600" i="3"/>
  <c r="U599" i="3"/>
  <c r="T599" i="3"/>
  <c r="S599" i="3"/>
  <c r="R599" i="3"/>
  <c r="U598" i="3"/>
  <c r="T598" i="3"/>
  <c r="S598" i="3"/>
  <c r="R598" i="3"/>
  <c r="U597" i="3"/>
  <c r="T597" i="3"/>
  <c r="S597" i="3"/>
  <c r="R597" i="3"/>
  <c r="U596" i="3"/>
  <c r="T596" i="3"/>
  <c r="S596" i="3"/>
  <c r="R596" i="3"/>
  <c r="R595" i="3"/>
  <c r="U594" i="3"/>
  <c r="T594" i="3"/>
  <c r="S594" i="3"/>
  <c r="R594" i="3"/>
  <c r="U593" i="3"/>
  <c r="T593" i="3"/>
  <c r="S593" i="3"/>
  <c r="R593" i="3"/>
  <c r="U592" i="3"/>
  <c r="T592" i="3"/>
  <c r="S592" i="3"/>
  <c r="R592" i="3"/>
  <c r="U591" i="3"/>
  <c r="T591" i="3"/>
  <c r="S591" i="3"/>
  <c r="R591" i="3"/>
  <c r="U590" i="3"/>
  <c r="T590" i="3"/>
  <c r="S590" i="3"/>
  <c r="R590" i="3"/>
  <c r="U589" i="3"/>
  <c r="T589" i="3"/>
  <c r="S589" i="3"/>
  <c r="R589" i="3"/>
  <c r="R588" i="3"/>
  <c r="U587" i="3"/>
  <c r="T587" i="3"/>
  <c r="S587" i="3"/>
  <c r="R587" i="3"/>
  <c r="U586" i="3"/>
  <c r="T586" i="3"/>
  <c r="S586" i="3"/>
  <c r="R586" i="3"/>
  <c r="U585" i="3"/>
  <c r="T585" i="3"/>
  <c r="S585" i="3"/>
  <c r="R585" i="3"/>
  <c r="U584" i="3"/>
  <c r="T584" i="3"/>
  <c r="S584" i="3"/>
  <c r="R584" i="3"/>
  <c r="R583" i="3"/>
  <c r="U582" i="3"/>
  <c r="T582" i="3"/>
  <c r="S582" i="3"/>
  <c r="R582" i="3"/>
  <c r="U581" i="3"/>
  <c r="T581" i="3"/>
  <c r="S581" i="3"/>
  <c r="R581" i="3"/>
  <c r="U580" i="3"/>
  <c r="T580" i="3"/>
  <c r="S580" i="3"/>
  <c r="R580" i="3"/>
  <c r="U579" i="3"/>
  <c r="T579" i="3"/>
  <c r="S579" i="3"/>
  <c r="R579" i="3"/>
  <c r="R578" i="3"/>
  <c r="R577" i="3"/>
  <c r="U576" i="3"/>
  <c r="T576" i="3"/>
  <c r="S576" i="3"/>
  <c r="R576" i="3"/>
  <c r="U575" i="3"/>
  <c r="T575" i="3"/>
  <c r="S575" i="3"/>
  <c r="R575" i="3"/>
  <c r="U574" i="3"/>
  <c r="T574" i="3"/>
  <c r="S574" i="3"/>
  <c r="R574" i="3"/>
  <c r="U573" i="3"/>
  <c r="T573" i="3"/>
  <c r="S573" i="3"/>
  <c r="R573" i="3"/>
  <c r="U572" i="3"/>
  <c r="T572" i="3"/>
  <c r="S572" i="3"/>
  <c r="R572" i="3"/>
  <c r="U571" i="3"/>
  <c r="T571" i="3"/>
  <c r="S571" i="3"/>
  <c r="R571" i="3"/>
  <c r="U570" i="3"/>
  <c r="T570" i="3"/>
  <c r="S570" i="3"/>
  <c r="R570" i="3"/>
  <c r="U569" i="3"/>
  <c r="T569" i="3"/>
  <c r="S569" i="3"/>
  <c r="R569" i="3"/>
  <c r="U568" i="3"/>
  <c r="T568" i="3"/>
  <c r="S568" i="3"/>
  <c r="R568" i="3"/>
  <c r="U567" i="3"/>
  <c r="T567" i="3"/>
  <c r="S567" i="3"/>
  <c r="R567" i="3"/>
  <c r="U566" i="3"/>
  <c r="T566" i="3"/>
  <c r="S566" i="3"/>
  <c r="R566" i="3"/>
  <c r="U565" i="3"/>
  <c r="T565" i="3"/>
  <c r="S565" i="3"/>
  <c r="R565" i="3"/>
  <c r="U564" i="3"/>
  <c r="T564" i="3"/>
  <c r="S564" i="3"/>
  <c r="R564" i="3"/>
  <c r="U563" i="3"/>
  <c r="T563" i="3"/>
  <c r="S563" i="3"/>
  <c r="R563" i="3"/>
  <c r="U562" i="3"/>
  <c r="T562" i="3"/>
  <c r="S562" i="3"/>
  <c r="R562" i="3"/>
  <c r="U561" i="3"/>
  <c r="T561" i="3"/>
  <c r="S561" i="3"/>
  <c r="R561" i="3"/>
  <c r="U560" i="3"/>
  <c r="T560" i="3"/>
  <c r="S560" i="3"/>
  <c r="R560" i="3"/>
  <c r="U559" i="3"/>
  <c r="T559" i="3"/>
  <c r="S559" i="3"/>
  <c r="R559" i="3"/>
  <c r="U558" i="3"/>
  <c r="T558" i="3"/>
  <c r="S558" i="3"/>
  <c r="R558" i="3"/>
  <c r="U557" i="3"/>
  <c r="T557" i="3"/>
  <c r="S557" i="3"/>
  <c r="R557" i="3"/>
  <c r="U556" i="3"/>
  <c r="T556" i="3"/>
  <c r="S556" i="3"/>
  <c r="R556" i="3"/>
  <c r="U555" i="3"/>
  <c r="T555" i="3"/>
  <c r="S555" i="3"/>
  <c r="R555" i="3"/>
  <c r="U554" i="3"/>
  <c r="T554" i="3"/>
  <c r="S554" i="3"/>
  <c r="R554" i="3"/>
  <c r="U553" i="3"/>
  <c r="T553" i="3"/>
  <c r="S553" i="3"/>
  <c r="R553" i="3"/>
  <c r="U552" i="3"/>
  <c r="T552" i="3"/>
  <c r="S552" i="3"/>
  <c r="R552" i="3"/>
  <c r="U551" i="3"/>
  <c r="T551" i="3"/>
  <c r="S551" i="3"/>
  <c r="R551" i="3"/>
  <c r="U550" i="3"/>
  <c r="T550" i="3"/>
  <c r="S550" i="3"/>
  <c r="R550" i="3"/>
  <c r="U549" i="3"/>
  <c r="T549" i="3"/>
  <c r="S549" i="3"/>
  <c r="R549" i="3"/>
  <c r="U548" i="3"/>
  <c r="T548" i="3"/>
  <c r="S548" i="3"/>
  <c r="R548" i="3"/>
  <c r="U547" i="3"/>
  <c r="T547" i="3"/>
  <c r="S547" i="3"/>
  <c r="R547" i="3"/>
  <c r="U546" i="3"/>
  <c r="T546" i="3"/>
  <c r="S546" i="3"/>
  <c r="R546" i="3"/>
  <c r="U545" i="3"/>
  <c r="T545" i="3"/>
  <c r="S545" i="3"/>
  <c r="R545" i="3"/>
  <c r="U544" i="3"/>
  <c r="T544" i="3"/>
  <c r="S544" i="3"/>
  <c r="R544" i="3"/>
  <c r="U539" i="3"/>
  <c r="T539" i="3"/>
  <c r="S539" i="3"/>
  <c r="R539" i="3"/>
  <c r="U538" i="3"/>
  <c r="T538" i="3"/>
  <c r="S538" i="3"/>
  <c r="R538" i="3"/>
  <c r="U537" i="3"/>
  <c r="T537" i="3"/>
  <c r="S537" i="3"/>
  <c r="R537" i="3"/>
  <c r="U536" i="3"/>
  <c r="T536" i="3"/>
  <c r="S536" i="3"/>
  <c r="R536" i="3"/>
  <c r="U535" i="3"/>
  <c r="T535" i="3"/>
  <c r="S535" i="3"/>
  <c r="R535" i="3"/>
  <c r="U534" i="3"/>
  <c r="T534" i="3"/>
  <c r="S534" i="3"/>
  <c r="R534" i="3"/>
  <c r="U533" i="3"/>
  <c r="T533" i="3"/>
  <c r="S533" i="3"/>
  <c r="R533" i="3"/>
  <c r="U532" i="3"/>
  <c r="T532" i="3"/>
  <c r="S532" i="3"/>
  <c r="R532" i="3"/>
  <c r="U531" i="3"/>
  <c r="T531" i="3"/>
  <c r="S531" i="3"/>
  <c r="R531" i="3"/>
  <c r="U530" i="3"/>
  <c r="T530" i="3"/>
  <c r="S530" i="3"/>
  <c r="R530" i="3"/>
  <c r="U529" i="3"/>
  <c r="T529" i="3"/>
  <c r="S529" i="3"/>
  <c r="R529" i="3"/>
  <c r="U528" i="3"/>
  <c r="T528" i="3"/>
  <c r="S528" i="3"/>
  <c r="R528" i="3"/>
  <c r="U527" i="3"/>
  <c r="T527" i="3"/>
  <c r="S527" i="3"/>
  <c r="R527" i="3"/>
  <c r="U526" i="3"/>
  <c r="T526" i="3"/>
  <c r="S526" i="3"/>
  <c r="R526" i="3"/>
  <c r="U525" i="3"/>
  <c r="T525" i="3"/>
  <c r="S525" i="3"/>
  <c r="R525" i="3"/>
  <c r="U524" i="3"/>
  <c r="T524" i="3"/>
  <c r="S524" i="3"/>
  <c r="R524" i="3"/>
  <c r="U523" i="3"/>
  <c r="T523" i="3"/>
  <c r="S523" i="3"/>
  <c r="R523" i="3"/>
  <c r="U522" i="3"/>
  <c r="T522" i="3"/>
  <c r="S522" i="3"/>
  <c r="R522" i="3"/>
  <c r="U521" i="3"/>
  <c r="T521" i="3"/>
  <c r="S521" i="3"/>
  <c r="R521" i="3"/>
  <c r="U520" i="3"/>
  <c r="T520" i="3"/>
  <c r="S520" i="3"/>
  <c r="R520" i="3"/>
  <c r="U519" i="3"/>
  <c r="T519" i="3"/>
  <c r="S519" i="3"/>
  <c r="R519" i="3"/>
  <c r="U518" i="3"/>
  <c r="T518" i="3"/>
  <c r="S518" i="3"/>
  <c r="R518" i="3"/>
  <c r="U517" i="3"/>
  <c r="T517" i="3"/>
  <c r="S517" i="3"/>
  <c r="R517" i="3"/>
  <c r="U516" i="3"/>
  <c r="T516" i="3"/>
  <c r="S516" i="3"/>
  <c r="R516" i="3"/>
  <c r="U515" i="3"/>
  <c r="T515" i="3"/>
  <c r="S515" i="3"/>
  <c r="R515" i="3"/>
  <c r="U514" i="3"/>
  <c r="T514" i="3"/>
  <c r="S514" i="3"/>
  <c r="R514" i="3"/>
  <c r="U513" i="3"/>
  <c r="T513" i="3"/>
  <c r="S513" i="3"/>
  <c r="R513" i="3"/>
  <c r="U512" i="3"/>
  <c r="T512" i="3"/>
  <c r="S512" i="3"/>
  <c r="R512" i="3"/>
  <c r="U511" i="3"/>
  <c r="T511" i="3"/>
  <c r="S511" i="3"/>
  <c r="R511" i="3"/>
  <c r="U510" i="3"/>
  <c r="T510" i="3"/>
  <c r="S510" i="3"/>
  <c r="R510" i="3"/>
  <c r="U509" i="3"/>
  <c r="T509" i="3"/>
  <c r="S509" i="3"/>
  <c r="R509" i="3"/>
  <c r="U508" i="3"/>
  <c r="T508" i="3"/>
  <c r="S508" i="3"/>
  <c r="R508" i="3"/>
  <c r="U507" i="3"/>
  <c r="T507" i="3"/>
  <c r="S507" i="3"/>
  <c r="R507" i="3"/>
  <c r="U506" i="3"/>
  <c r="T506" i="3"/>
  <c r="S506" i="3"/>
  <c r="R506" i="3"/>
  <c r="U505" i="3"/>
  <c r="T505" i="3"/>
  <c r="S505" i="3"/>
  <c r="R505" i="3"/>
  <c r="U504" i="3"/>
  <c r="T504" i="3"/>
  <c r="S504" i="3"/>
  <c r="R504" i="3"/>
  <c r="U503" i="3"/>
  <c r="T503" i="3"/>
  <c r="S503" i="3"/>
  <c r="R503" i="3"/>
  <c r="U502" i="3"/>
  <c r="T502" i="3"/>
  <c r="S502" i="3"/>
  <c r="R502" i="3"/>
  <c r="U501" i="3"/>
  <c r="T501" i="3"/>
  <c r="S501" i="3"/>
  <c r="R501" i="3"/>
  <c r="U500" i="3"/>
  <c r="T500" i="3"/>
  <c r="S500" i="3"/>
  <c r="R500" i="3"/>
  <c r="U499" i="3"/>
  <c r="T499" i="3"/>
  <c r="S499" i="3"/>
  <c r="R499" i="3"/>
  <c r="U498" i="3"/>
  <c r="T498" i="3"/>
  <c r="S498" i="3"/>
  <c r="R498" i="3"/>
  <c r="U497" i="3"/>
  <c r="T497" i="3"/>
  <c r="S497" i="3"/>
  <c r="R497" i="3"/>
  <c r="U490" i="3"/>
  <c r="T490" i="3"/>
  <c r="S490" i="3"/>
  <c r="R490" i="3"/>
  <c r="U489" i="3"/>
  <c r="T489" i="3"/>
  <c r="S489" i="3"/>
  <c r="R489" i="3"/>
  <c r="U488" i="3"/>
  <c r="T488" i="3"/>
  <c r="S488" i="3"/>
  <c r="R488" i="3"/>
  <c r="U487" i="3"/>
  <c r="T487" i="3"/>
  <c r="S487" i="3"/>
  <c r="R487" i="3"/>
  <c r="U486" i="3"/>
  <c r="T486" i="3"/>
  <c r="S486" i="3"/>
  <c r="R486" i="3"/>
  <c r="U485" i="3"/>
  <c r="T485" i="3"/>
  <c r="S485" i="3"/>
  <c r="R485" i="3"/>
  <c r="U484" i="3"/>
  <c r="T484" i="3"/>
  <c r="S484" i="3"/>
  <c r="R484" i="3"/>
  <c r="U483" i="3"/>
  <c r="T483" i="3"/>
  <c r="S483" i="3"/>
  <c r="R483" i="3"/>
  <c r="U482" i="3"/>
  <c r="T482" i="3"/>
  <c r="S482" i="3"/>
  <c r="R482" i="3"/>
  <c r="U481" i="3"/>
  <c r="T481" i="3"/>
  <c r="S481" i="3"/>
  <c r="R481" i="3"/>
  <c r="U480" i="3"/>
  <c r="T480" i="3"/>
  <c r="S480" i="3"/>
  <c r="R480" i="3"/>
  <c r="U478" i="3"/>
  <c r="T478" i="3"/>
  <c r="S478" i="3"/>
  <c r="R478" i="3"/>
  <c r="U477" i="3"/>
  <c r="T477" i="3"/>
  <c r="S477" i="3"/>
  <c r="R477" i="3"/>
  <c r="U476" i="3"/>
  <c r="T476" i="3"/>
  <c r="S476" i="3"/>
  <c r="R476" i="3"/>
  <c r="U475" i="3"/>
  <c r="T475" i="3"/>
  <c r="S475" i="3"/>
  <c r="R475" i="3"/>
  <c r="U474" i="3"/>
  <c r="T474" i="3"/>
  <c r="S474" i="3"/>
  <c r="R474" i="3"/>
  <c r="U473" i="3"/>
  <c r="T473" i="3"/>
  <c r="S473" i="3"/>
  <c r="R473" i="3"/>
  <c r="U471" i="3"/>
  <c r="T471" i="3"/>
  <c r="S471" i="3"/>
  <c r="R471" i="3"/>
  <c r="U470" i="3"/>
  <c r="T470" i="3"/>
  <c r="S470" i="3"/>
  <c r="R470" i="3"/>
  <c r="U469" i="3"/>
  <c r="T469" i="3"/>
  <c r="S469" i="3"/>
  <c r="R469" i="3"/>
  <c r="U468" i="3"/>
  <c r="T468" i="3"/>
  <c r="S468" i="3"/>
  <c r="R468" i="3"/>
  <c r="U467" i="3"/>
  <c r="T467" i="3"/>
  <c r="S467" i="3"/>
  <c r="R467" i="3"/>
  <c r="U466" i="3"/>
  <c r="T466" i="3"/>
  <c r="S466" i="3"/>
  <c r="R466" i="3"/>
  <c r="U465" i="3"/>
  <c r="T465" i="3"/>
  <c r="S465" i="3"/>
  <c r="R465" i="3"/>
  <c r="U464" i="3"/>
  <c r="T464" i="3"/>
  <c r="S464" i="3"/>
  <c r="R464" i="3"/>
  <c r="U463" i="3"/>
  <c r="T463" i="3"/>
  <c r="S463" i="3"/>
  <c r="R463" i="3"/>
  <c r="U462" i="3"/>
  <c r="T462" i="3"/>
  <c r="S462" i="3"/>
  <c r="R462" i="3"/>
  <c r="U461" i="3"/>
  <c r="T461" i="3"/>
  <c r="S461" i="3"/>
  <c r="R461" i="3"/>
  <c r="U460" i="3"/>
  <c r="T460" i="3"/>
  <c r="S460" i="3"/>
  <c r="R460" i="3"/>
  <c r="U459" i="3"/>
  <c r="T459" i="3"/>
  <c r="S459" i="3"/>
  <c r="R459" i="3"/>
  <c r="U458" i="3"/>
  <c r="T458" i="3"/>
  <c r="S458" i="3"/>
  <c r="R458" i="3"/>
  <c r="U457" i="3"/>
  <c r="T457" i="3"/>
  <c r="S457" i="3"/>
  <c r="R457" i="3"/>
  <c r="U456" i="3"/>
  <c r="T456" i="3"/>
  <c r="S456" i="3"/>
  <c r="R456" i="3"/>
  <c r="U455" i="3"/>
  <c r="T455" i="3"/>
  <c r="S455" i="3"/>
  <c r="R455" i="3"/>
  <c r="U454" i="3"/>
  <c r="T454" i="3"/>
  <c r="S454" i="3"/>
  <c r="R454" i="3"/>
  <c r="U453" i="3"/>
  <c r="T453" i="3"/>
  <c r="S453" i="3"/>
  <c r="R453" i="3"/>
  <c r="U452" i="3"/>
  <c r="T452" i="3"/>
  <c r="S452" i="3"/>
  <c r="R452" i="3"/>
  <c r="U451" i="3"/>
  <c r="T451" i="3"/>
  <c r="S451" i="3"/>
  <c r="R451" i="3"/>
  <c r="U447" i="3"/>
  <c r="T447" i="3"/>
  <c r="S447" i="3"/>
  <c r="R447" i="3"/>
  <c r="U446" i="3"/>
  <c r="T446" i="3"/>
  <c r="S446" i="3"/>
  <c r="R446" i="3"/>
  <c r="U445" i="3"/>
  <c r="T445" i="3"/>
  <c r="S445" i="3"/>
  <c r="R445" i="3"/>
  <c r="U444" i="3"/>
  <c r="T444" i="3"/>
  <c r="S444" i="3"/>
  <c r="R444" i="3"/>
  <c r="U443" i="3"/>
  <c r="T443" i="3"/>
  <c r="S443" i="3"/>
  <c r="R443" i="3"/>
  <c r="U442" i="3"/>
  <c r="U441" i="3"/>
  <c r="T441" i="3"/>
  <c r="S441" i="3"/>
  <c r="R441" i="3"/>
  <c r="U440" i="3"/>
  <c r="T440" i="3"/>
  <c r="S440" i="3"/>
  <c r="R440" i="3"/>
  <c r="U439" i="3"/>
  <c r="T439" i="3"/>
  <c r="S439" i="3"/>
  <c r="R439" i="3"/>
  <c r="U438" i="3"/>
  <c r="T438" i="3"/>
  <c r="S438" i="3"/>
  <c r="R438" i="3"/>
  <c r="U437" i="3"/>
  <c r="T437" i="3"/>
  <c r="S437" i="3"/>
  <c r="R437" i="3"/>
  <c r="U436" i="3"/>
  <c r="T436" i="3"/>
  <c r="S436" i="3"/>
  <c r="R436" i="3"/>
  <c r="U435" i="3"/>
  <c r="T435" i="3"/>
  <c r="S435" i="3"/>
  <c r="R435" i="3"/>
  <c r="U434" i="3"/>
  <c r="T434" i="3"/>
  <c r="S434" i="3"/>
  <c r="R434" i="3"/>
  <c r="U433" i="3"/>
  <c r="T433" i="3"/>
  <c r="S433" i="3"/>
  <c r="R433" i="3"/>
  <c r="U432" i="3"/>
  <c r="T432" i="3"/>
  <c r="S432" i="3"/>
  <c r="R432" i="3"/>
  <c r="U431" i="3"/>
  <c r="T431" i="3"/>
  <c r="S431" i="3"/>
  <c r="R431" i="3"/>
  <c r="U430" i="3"/>
  <c r="T430" i="3"/>
  <c r="S430" i="3"/>
  <c r="R430" i="3"/>
  <c r="U429" i="3"/>
  <c r="T429" i="3"/>
  <c r="S429" i="3"/>
  <c r="R429" i="3"/>
  <c r="U428" i="3"/>
  <c r="T428" i="3"/>
  <c r="S428" i="3"/>
  <c r="R428" i="3"/>
  <c r="U427" i="3"/>
  <c r="T427" i="3"/>
  <c r="S427" i="3"/>
  <c r="R427" i="3"/>
  <c r="U426" i="3"/>
  <c r="T426" i="3"/>
  <c r="S426" i="3"/>
  <c r="R426" i="3"/>
  <c r="U422" i="3"/>
  <c r="T422" i="3"/>
  <c r="S422" i="3"/>
  <c r="R422" i="3"/>
  <c r="U421" i="3"/>
  <c r="T421" i="3"/>
  <c r="S421" i="3"/>
  <c r="R421" i="3"/>
  <c r="U420" i="3"/>
  <c r="T420" i="3"/>
  <c r="S420" i="3"/>
  <c r="R420" i="3"/>
  <c r="U419" i="3"/>
  <c r="T419" i="3"/>
  <c r="S419" i="3"/>
  <c r="R419" i="3"/>
  <c r="U418" i="3"/>
  <c r="T418" i="3"/>
  <c r="S418" i="3"/>
  <c r="R418" i="3"/>
  <c r="U417" i="3"/>
  <c r="T417" i="3"/>
  <c r="S417" i="3"/>
  <c r="R417" i="3"/>
  <c r="U410" i="3"/>
  <c r="T410" i="3"/>
  <c r="S410" i="3"/>
  <c r="R410" i="3"/>
  <c r="U409" i="3"/>
  <c r="T409" i="3"/>
  <c r="S409" i="3"/>
  <c r="R409" i="3"/>
  <c r="U404" i="3"/>
  <c r="T404" i="3"/>
  <c r="S404" i="3"/>
  <c r="R404" i="3"/>
  <c r="U403" i="3"/>
  <c r="T403" i="3"/>
  <c r="S403" i="3"/>
  <c r="R403" i="3"/>
  <c r="U402" i="3"/>
  <c r="T402" i="3"/>
  <c r="S402" i="3"/>
  <c r="R402" i="3"/>
  <c r="U401" i="3"/>
  <c r="T401" i="3"/>
  <c r="S401" i="3"/>
  <c r="R401" i="3"/>
  <c r="U400" i="3"/>
  <c r="T400" i="3"/>
  <c r="S400" i="3"/>
  <c r="R400" i="3"/>
  <c r="U393" i="3"/>
  <c r="T393" i="3"/>
  <c r="S393" i="3"/>
  <c r="R393" i="3"/>
  <c r="U392" i="3"/>
  <c r="T392" i="3"/>
  <c r="S392" i="3"/>
  <c r="R392" i="3"/>
  <c r="U391" i="3"/>
  <c r="T391" i="3"/>
  <c r="S391" i="3"/>
  <c r="R391" i="3"/>
  <c r="U390" i="3"/>
  <c r="T390" i="3"/>
  <c r="S390" i="3"/>
  <c r="R390" i="3"/>
  <c r="U387" i="3"/>
  <c r="T387" i="3"/>
  <c r="S387" i="3"/>
  <c r="R387" i="3"/>
  <c r="U386" i="3"/>
  <c r="T386" i="3"/>
  <c r="S386" i="3"/>
  <c r="R386" i="3"/>
  <c r="U385" i="3"/>
  <c r="T385" i="3"/>
  <c r="S385" i="3"/>
  <c r="R385" i="3"/>
  <c r="U384" i="3"/>
  <c r="T384" i="3"/>
  <c r="S384" i="3"/>
  <c r="R384" i="3"/>
  <c r="U383" i="3"/>
  <c r="T383" i="3"/>
  <c r="S383" i="3"/>
  <c r="R383" i="3"/>
  <c r="U382" i="3"/>
  <c r="T382" i="3"/>
  <c r="S382" i="3"/>
  <c r="R382" i="3"/>
  <c r="U381" i="3"/>
  <c r="T381" i="3"/>
  <c r="S381" i="3"/>
  <c r="R381" i="3"/>
  <c r="U380" i="3"/>
  <c r="T380" i="3"/>
  <c r="S380" i="3"/>
  <c r="R380" i="3"/>
  <c r="U379" i="3"/>
  <c r="T379" i="3"/>
  <c r="S379" i="3"/>
  <c r="R379" i="3"/>
  <c r="U378" i="3"/>
  <c r="T378" i="3"/>
  <c r="S378" i="3"/>
  <c r="R378" i="3"/>
  <c r="U377" i="3"/>
  <c r="T377" i="3"/>
  <c r="S377" i="3"/>
  <c r="R377" i="3"/>
  <c r="U376" i="3"/>
  <c r="T376" i="3"/>
  <c r="S376" i="3"/>
  <c r="R376" i="3"/>
  <c r="U375" i="3"/>
  <c r="T375" i="3"/>
  <c r="S375" i="3"/>
  <c r="R375" i="3"/>
  <c r="U374" i="3"/>
  <c r="T374" i="3"/>
  <c r="S374" i="3"/>
  <c r="R374" i="3"/>
  <c r="U370" i="3"/>
  <c r="T370" i="3"/>
  <c r="S370" i="3"/>
  <c r="R370" i="3"/>
  <c r="U369" i="3"/>
  <c r="T369" i="3"/>
  <c r="S369" i="3"/>
  <c r="R369" i="3"/>
  <c r="U367" i="3"/>
  <c r="T367" i="3"/>
  <c r="S367" i="3"/>
  <c r="R367" i="3"/>
  <c r="U366" i="3"/>
  <c r="T366" i="3"/>
  <c r="S366" i="3"/>
  <c r="R366" i="3"/>
  <c r="U359" i="3"/>
  <c r="T359" i="3"/>
  <c r="S359" i="3"/>
  <c r="R359" i="3"/>
  <c r="U358" i="3"/>
  <c r="T358" i="3"/>
  <c r="S358" i="3"/>
  <c r="R358" i="3"/>
  <c r="U354" i="3"/>
  <c r="T354" i="3"/>
  <c r="S354" i="3"/>
  <c r="R354" i="3"/>
  <c r="U353" i="3"/>
  <c r="T353" i="3"/>
  <c r="S353" i="3"/>
  <c r="R353" i="3"/>
  <c r="U349" i="3"/>
  <c r="T349" i="3"/>
  <c r="S349" i="3"/>
  <c r="R349" i="3"/>
  <c r="U348" i="3"/>
  <c r="T348" i="3"/>
  <c r="S348" i="3"/>
  <c r="R348" i="3"/>
  <c r="U347" i="3"/>
  <c r="T347" i="3"/>
  <c r="S347" i="3"/>
  <c r="R347" i="3"/>
  <c r="U346" i="3"/>
  <c r="T346" i="3"/>
  <c r="S346" i="3"/>
  <c r="R346" i="3"/>
  <c r="U345" i="3"/>
  <c r="T345" i="3"/>
  <c r="S345" i="3"/>
  <c r="R345" i="3"/>
  <c r="U344" i="3"/>
  <c r="T344" i="3"/>
  <c r="S344" i="3"/>
  <c r="R344" i="3"/>
  <c r="U343" i="3"/>
  <c r="T343" i="3"/>
  <c r="S343" i="3"/>
  <c r="R343" i="3"/>
  <c r="U342" i="3"/>
  <c r="T342" i="3"/>
  <c r="S342" i="3"/>
  <c r="R342" i="3"/>
  <c r="U341" i="3"/>
  <c r="T341" i="3"/>
  <c r="S341" i="3"/>
  <c r="R341" i="3"/>
  <c r="U340" i="3"/>
  <c r="T340" i="3"/>
  <c r="S340" i="3"/>
  <c r="R340" i="3"/>
  <c r="U339" i="3"/>
  <c r="T339" i="3"/>
  <c r="S339" i="3"/>
  <c r="R339" i="3"/>
  <c r="U338" i="3"/>
  <c r="T338" i="3"/>
  <c r="S338" i="3"/>
  <c r="R338" i="3"/>
  <c r="U337" i="3"/>
  <c r="T337" i="3"/>
  <c r="S337" i="3"/>
  <c r="R337" i="3"/>
  <c r="U336" i="3"/>
  <c r="T336" i="3"/>
  <c r="S336" i="3"/>
  <c r="R336" i="3"/>
  <c r="U335" i="3"/>
  <c r="T335" i="3"/>
  <c r="S335" i="3"/>
  <c r="R335" i="3"/>
  <c r="U334" i="3"/>
  <c r="T334" i="3"/>
  <c r="S334" i="3"/>
  <c r="R334" i="3"/>
  <c r="U333" i="3"/>
  <c r="T333" i="3"/>
  <c r="S333" i="3"/>
  <c r="R333" i="3"/>
  <c r="U332" i="3"/>
  <c r="T332" i="3"/>
  <c r="S332" i="3"/>
  <c r="R332" i="3"/>
  <c r="U331" i="3"/>
  <c r="T331" i="3"/>
  <c r="S331" i="3"/>
  <c r="R331" i="3"/>
  <c r="U330" i="3"/>
  <c r="T330" i="3"/>
  <c r="S330" i="3"/>
  <c r="R330" i="3"/>
  <c r="U329" i="3"/>
  <c r="T329" i="3"/>
  <c r="S329" i="3"/>
  <c r="R329" i="3"/>
  <c r="U328" i="3"/>
  <c r="T328" i="3"/>
  <c r="S328" i="3"/>
  <c r="R328" i="3"/>
  <c r="U327" i="3"/>
  <c r="T327" i="3"/>
  <c r="S327" i="3"/>
  <c r="R327" i="3"/>
  <c r="U326" i="3"/>
  <c r="T326" i="3"/>
  <c r="S326" i="3"/>
  <c r="R326" i="3"/>
  <c r="U325" i="3"/>
  <c r="T325" i="3"/>
  <c r="S325" i="3"/>
  <c r="R325" i="3"/>
  <c r="U324" i="3"/>
  <c r="T324" i="3"/>
  <c r="S324" i="3"/>
  <c r="R324" i="3"/>
  <c r="U323" i="3"/>
  <c r="T323" i="3"/>
  <c r="S323" i="3"/>
  <c r="R323" i="3"/>
  <c r="U322" i="3"/>
  <c r="T322" i="3"/>
  <c r="S322" i="3"/>
  <c r="R322" i="3"/>
  <c r="U321" i="3"/>
  <c r="T321" i="3"/>
  <c r="S321" i="3"/>
  <c r="R321" i="3"/>
  <c r="U320" i="3"/>
  <c r="T320" i="3"/>
  <c r="S320" i="3"/>
  <c r="R320" i="3"/>
  <c r="U319" i="3"/>
  <c r="T319" i="3"/>
  <c r="S319" i="3"/>
  <c r="R319" i="3"/>
  <c r="U318" i="3"/>
  <c r="T318" i="3"/>
  <c r="S318" i="3"/>
  <c r="R318" i="3"/>
  <c r="U317" i="3"/>
  <c r="T317" i="3"/>
  <c r="S317" i="3"/>
  <c r="R317" i="3"/>
  <c r="U316" i="3"/>
  <c r="T316" i="3"/>
  <c r="S316" i="3"/>
  <c r="R316" i="3"/>
  <c r="U315" i="3"/>
  <c r="T315" i="3"/>
  <c r="S315" i="3"/>
  <c r="R315" i="3"/>
  <c r="U314" i="3"/>
  <c r="T314" i="3"/>
  <c r="S314" i="3"/>
  <c r="R314" i="3"/>
  <c r="U313" i="3"/>
  <c r="T313" i="3"/>
  <c r="S313" i="3"/>
  <c r="R313" i="3"/>
  <c r="U312" i="3"/>
  <c r="T312" i="3"/>
  <c r="S312" i="3"/>
  <c r="R312" i="3"/>
  <c r="U311" i="3"/>
  <c r="T311" i="3"/>
  <c r="S311" i="3"/>
  <c r="R311" i="3"/>
  <c r="U310" i="3"/>
  <c r="T310" i="3"/>
  <c r="S310" i="3"/>
  <c r="R310" i="3"/>
  <c r="U309" i="3"/>
  <c r="T309" i="3"/>
  <c r="S309" i="3"/>
  <c r="R309" i="3"/>
  <c r="U308" i="3"/>
  <c r="T308" i="3"/>
  <c r="S308" i="3"/>
  <c r="R308" i="3"/>
  <c r="U307" i="3"/>
  <c r="T307" i="3"/>
  <c r="S307" i="3"/>
  <c r="R307" i="3"/>
  <c r="U306" i="3"/>
  <c r="T306" i="3"/>
  <c r="S306" i="3"/>
  <c r="R306" i="3"/>
  <c r="U305" i="3"/>
  <c r="T305" i="3"/>
  <c r="S305" i="3"/>
  <c r="R305" i="3"/>
  <c r="U304" i="3"/>
  <c r="T304" i="3"/>
  <c r="S304" i="3"/>
  <c r="R304" i="3"/>
  <c r="U303" i="3"/>
  <c r="T303" i="3"/>
  <c r="S303" i="3"/>
  <c r="R303" i="3"/>
  <c r="U300" i="3"/>
  <c r="T300" i="3"/>
  <c r="S300" i="3"/>
  <c r="R300" i="3"/>
  <c r="U299" i="3"/>
  <c r="T299" i="3"/>
  <c r="S299" i="3"/>
  <c r="R299" i="3"/>
  <c r="U298" i="3"/>
  <c r="T298" i="3"/>
  <c r="S298" i="3"/>
  <c r="R298" i="3"/>
  <c r="U297" i="3"/>
  <c r="T297" i="3"/>
  <c r="S297" i="3"/>
  <c r="R297" i="3"/>
  <c r="U294" i="3"/>
  <c r="T294" i="3"/>
  <c r="S294" i="3"/>
  <c r="R294" i="3"/>
  <c r="U293" i="3"/>
  <c r="T293" i="3"/>
  <c r="S293" i="3"/>
  <c r="R293" i="3"/>
  <c r="U292" i="3"/>
  <c r="T292" i="3"/>
  <c r="S292" i="3"/>
  <c r="R292" i="3"/>
  <c r="U291" i="3"/>
  <c r="T291" i="3"/>
  <c r="S291" i="3"/>
  <c r="R291" i="3"/>
  <c r="U290" i="3"/>
  <c r="T290" i="3"/>
  <c r="S290" i="3"/>
  <c r="R290" i="3"/>
  <c r="U289" i="3"/>
  <c r="T289" i="3"/>
  <c r="S289" i="3"/>
  <c r="R289" i="3"/>
  <c r="U283" i="3"/>
  <c r="T283" i="3"/>
  <c r="S283" i="3"/>
  <c r="R283" i="3"/>
  <c r="U282" i="3"/>
  <c r="T282" i="3"/>
  <c r="S282" i="3"/>
  <c r="R282" i="3"/>
  <c r="U281" i="3"/>
  <c r="T281" i="3"/>
  <c r="S281" i="3"/>
  <c r="R281" i="3"/>
  <c r="U280" i="3"/>
  <c r="T280" i="3"/>
  <c r="S280" i="3"/>
  <c r="R280" i="3"/>
  <c r="U279" i="3"/>
  <c r="T279" i="3"/>
  <c r="S279" i="3"/>
  <c r="R279" i="3"/>
  <c r="U278" i="3"/>
  <c r="T278" i="3"/>
  <c r="S278" i="3"/>
  <c r="R278" i="3"/>
  <c r="U277" i="3"/>
  <c r="T277" i="3"/>
  <c r="S277" i="3"/>
  <c r="R277" i="3"/>
  <c r="U276" i="3"/>
  <c r="T276" i="3"/>
  <c r="S276" i="3"/>
  <c r="R276" i="3"/>
  <c r="U274" i="3"/>
  <c r="T274" i="3"/>
  <c r="S274" i="3"/>
  <c r="R274" i="3"/>
  <c r="U273" i="3"/>
  <c r="T273" i="3"/>
  <c r="S273" i="3"/>
  <c r="R273" i="3"/>
  <c r="U272" i="3"/>
  <c r="T272" i="3"/>
  <c r="S272" i="3"/>
  <c r="R272" i="3"/>
  <c r="U271" i="3"/>
  <c r="T271" i="3"/>
  <c r="S271" i="3"/>
  <c r="R271" i="3"/>
  <c r="U270" i="3"/>
  <c r="T270" i="3"/>
  <c r="S270" i="3"/>
  <c r="R270" i="3"/>
  <c r="U269" i="3"/>
  <c r="T269" i="3"/>
  <c r="S269" i="3"/>
  <c r="R269" i="3"/>
  <c r="U268" i="3"/>
  <c r="T268" i="3"/>
  <c r="S268" i="3"/>
  <c r="R268" i="3"/>
  <c r="U267" i="3"/>
  <c r="T267" i="3"/>
  <c r="S267" i="3"/>
  <c r="R267" i="3"/>
  <c r="U266" i="3"/>
  <c r="T266" i="3"/>
  <c r="S266" i="3"/>
  <c r="R266" i="3"/>
  <c r="U265" i="3"/>
  <c r="T265" i="3"/>
  <c r="S265" i="3"/>
  <c r="R265" i="3"/>
  <c r="U264" i="3"/>
  <c r="T264" i="3"/>
  <c r="S264" i="3"/>
  <c r="R264" i="3"/>
  <c r="U263" i="3"/>
  <c r="T263" i="3"/>
  <c r="S263" i="3"/>
  <c r="R263" i="3"/>
  <c r="U262" i="3"/>
  <c r="T262" i="3"/>
  <c r="S262" i="3"/>
  <c r="R262" i="3"/>
  <c r="U261" i="3"/>
  <c r="T261" i="3"/>
  <c r="S261" i="3"/>
  <c r="R261" i="3"/>
  <c r="U260" i="3"/>
  <c r="T260" i="3"/>
  <c r="S260" i="3"/>
  <c r="R260" i="3"/>
  <c r="U259" i="3"/>
  <c r="T259" i="3"/>
  <c r="S259" i="3"/>
  <c r="R259" i="3"/>
  <c r="U258" i="3"/>
  <c r="T258" i="3"/>
  <c r="S258" i="3"/>
  <c r="R258" i="3"/>
  <c r="U257" i="3"/>
  <c r="T257" i="3"/>
  <c r="S257" i="3"/>
  <c r="R257" i="3"/>
  <c r="U256" i="3"/>
  <c r="T256" i="3"/>
  <c r="S256" i="3"/>
  <c r="R256" i="3"/>
  <c r="U255" i="3"/>
  <c r="T255" i="3"/>
  <c r="S255" i="3"/>
  <c r="R255" i="3"/>
  <c r="U254" i="3"/>
  <c r="T254" i="3"/>
  <c r="S254" i="3"/>
  <c r="R254" i="3"/>
  <c r="U253" i="3"/>
  <c r="T253" i="3"/>
  <c r="S253" i="3"/>
  <c r="R253" i="3"/>
  <c r="U252" i="3"/>
  <c r="T252" i="3"/>
  <c r="S252" i="3"/>
  <c r="R252" i="3"/>
  <c r="U251" i="3"/>
  <c r="T251" i="3"/>
  <c r="S251" i="3"/>
  <c r="R251" i="3"/>
  <c r="U250" i="3"/>
  <c r="T250" i="3"/>
  <c r="S250" i="3"/>
  <c r="R250" i="3"/>
  <c r="U249" i="3"/>
  <c r="T249" i="3"/>
  <c r="S249" i="3"/>
  <c r="R249" i="3"/>
  <c r="U248" i="3"/>
  <c r="T248" i="3"/>
  <c r="S248" i="3"/>
  <c r="R248" i="3"/>
  <c r="U247" i="3"/>
  <c r="T247" i="3"/>
  <c r="S247" i="3"/>
  <c r="R247" i="3"/>
  <c r="U246" i="3"/>
  <c r="T246" i="3"/>
  <c r="S246" i="3"/>
  <c r="R246" i="3"/>
  <c r="U245" i="3"/>
  <c r="T245" i="3"/>
  <c r="S245" i="3"/>
  <c r="R245" i="3"/>
  <c r="U244" i="3"/>
  <c r="T244" i="3"/>
  <c r="S244" i="3"/>
  <c r="R244" i="3"/>
  <c r="U243" i="3"/>
  <c r="T243" i="3"/>
  <c r="S243" i="3"/>
  <c r="R243" i="3"/>
  <c r="U242" i="3"/>
  <c r="T242" i="3"/>
  <c r="S242" i="3"/>
  <c r="R242" i="3"/>
  <c r="U241" i="3"/>
  <c r="T241" i="3"/>
  <c r="S241" i="3"/>
  <c r="R241" i="3"/>
  <c r="U240" i="3"/>
  <c r="T240" i="3"/>
  <c r="S240" i="3"/>
  <c r="R240" i="3"/>
  <c r="U239" i="3"/>
  <c r="T239" i="3"/>
  <c r="S239" i="3"/>
  <c r="R239" i="3"/>
  <c r="U238" i="3"/>
  <c r="T238" i="3"/>
  <c r="S238" i="3"/>
  <c r="R238" i="3"/>
  <c r="U237" i="3"/>
  <c r="T237" i="3"/>
  <c r="S237" i="3"/>
  <c r="R237" i="3"/>
  <c r="U236" i="3"/>
  <c r="T236" i="3"/>
  <c r="S236" i="3"/>
  <c r="R236" i="3"/>
  <c r="U235" i="3"/>
  <c r="T235" i="3"/>
  <c r="S235" i="3"/>
  <c r="R235" i="3"/>
  <c r="U234" i="3"/>
  <c r="T234" i="3"/>
  <c r="S234" i="3"/>
  <c r="R234" i="3"/>
  <c r="U233" i="3"/>
  <c r="T233" i="3"/>
  <c r="S233" i="3"/>
  <c r="R233" i="3"/>
  <c r="U232" i="3"/>
  <c r="T232" i="3"/>
  <c r="S232" i="3"/>
  <c r="R232" i="3"/>
  <c r="U231" i="3"/>
  <c r="T231" i="3"/>
  <c r="S231" i="3"/>
  <c r="R231" i="3"/>
  <c r="U230" i="3"/>
  <c r="T230" i="3"/>
  <c r="S230" i="3"/>
  <c r="R230" i="3"/>
  <c r="U229" i="3"/>
  <c r="T229" i="3"/>
  <c r="S229" i="3"/>
  <c r="R229" i="3"/>
  <c r="U228" i="3"/>
  <c r="T228" i="3"/>
  <c r="S228" i="3"/>
  <c r="R228" i="3"/>
  <c r="U227" i="3"/>
  <c r="T227" i="3"/>
  <c r="S227" i="3"/>
  <c r="R227" i="3"/>
  <c r="U226" i="3"/>
  <c r="T226" i="3"/>
  <c r="S226" i="3"/>
  <c r="R226" i="3"/>
  <c r="U225" i="3"/>
  <c r="T225" i="3"/>
  <c r="S225" i="3"/>
  <c r="R225" i="3"/>
  <c r="U224" i="3"/>
  <c r="T224" i="3"/>
  <c r="S224" i="3"/>
  <c r="R224" i="3"/>
  <c r="U223" i="3"/>
  <c r="T223" i="3"/>
  <c r="S223" i="3"/>
  <c r="R223" i="3"/>
  <c r="U222" i="3"/>
  <c r="T222" i="3"/>
  <c r="S222" i="3"/>
  <c r="R222" i="3"/>
  <c r="U221" i="3"/>
  <c r="T221" i="3"/>
  <c r="S221" i="3"/>
  <c r="R221" i="3"/>
  <c r="U220" i="3"/>
  <c r="T220" i="3"/>
  <c r="S220" i="3"/>
  <c r="R220" i="3"/>
  <c r="U219" i="3"/>
  <c r="T219" i="3"/>
  <c r="S219" i="3"/>
  <c r="R219" i="3"/>
  <c r="U218" i="3"/>
  <c r="T218" i="3"/>
  <c r="S218" i="3"/>
  <c r="R218" i="3"/>
  <c r="U212" i="3"/>
  <c r="T212" i="3"/>
  <c r="S212" i="3"/>
  <c r="R212" i="3"/>
  <c r="U211" i="3"/>
  <c r="T211" i="3"/>
  <c r="S211" i="3"/>
  <c r="R211" i="3"/>
  <c r="U210" i="3"/>
  <c r="T210" i="3"/>
  <c r="S210" i="3"/>
  <c r="R210" i="3"/>
  <c r="U209" i="3"/>
  <c r="T209" i="3"/>
  <c r="S209" i="3"/>
  <c r="R209" i="3"/>
  <c r="U208" i="3"/>
  <c r="T208" i="3"/>
  <c r="S208" i="3"/>
  <c r="R208" i="3"/>
  <c r="U207" i="3"/>
  <c r="T207" i="3"/>
  <c r="S207" i="3"/>
  <c r="R207" i="3"/>
  <c r="U206" i="3"/>
  <c r="T206" i="3"/>
  <c r="S206" i="3"/>
  <c r="R206" i="3"/>
  <c r="U205" i="3"/>
  <c r="T205" i="3"/>
  <c r="S205" i="3"/>
  <c r="R205" i="3"/>
  <c r="U204" i="3"/>
  <c r="T204" i="3"/>
  <c r="S204" i="3"/>
  <c r="R204" i="3"/>
  <c r="U203" i="3"/>
  <c r="T203" i="3"/>
  <c r="S203" i="3"/>
  <c r="R203" i="3"/>
  <c r="U202" i="3"/>
  <c r="T202" i="3"/>
  <c r="S202" i="3"/>
  <c r="R202" i="3"/>
  <c r="U201" i="3"/>
  <c r="T201" i="3"/>
  <c r="S201" i="3"/>
  <c r="R201" i="3"/>
  <c r="U200" i="3"/>
  <c r="T200" i="3"/>
  <c r="S200" i="3"/>
  <c r="R200" i="3"/>
  <c r="U199" i="3"/>
  <c r="T199" i="3"/>
  <c r="S199" i="3"/>
  <c r="R199" i="3"/>
  <c r="U198" i="3"/>
  <c r="T198" i="3"/>
  <c r="S198" i="3"/>
  <c r="R198" i="3"/>
  <c r="U197" i="3"/>
  <c r="T197" i="3"/>
  <c r="S197" i="3"/>
  <c r="R197" i="3"/>
  <c r="U196" i="3"/>
  <c r="T196" i="3"/>
  <c r="S196" i="3"/>
  <c r="R196" i="3"/>
  <c r="U195" i="3"/>
  <c r="T195" i="3"/>
  <c r="S195" i="3"/>
  <c r="R195" i="3"/>
  <c r="U194" i="3"/>
  <c r="T194" i="3"/>
  <c r="S194" i="3"/>
  <c r="R194" i="3"/>
  <c r="U193" i="3"/>
  <c r="T193" i="3"/>
  <c r="S193" i="3"/>
  <c r="R193" i="3"/>
  <c r="U192" i="3"/>
  <c r="T192" i="3"/>
  <c r="S192" i="3"/>
  <c r="R192" i="3"/>
  <c r="U191" i="3"/>
  <c r="T191" i="3"/>
  <c r="S191" i="3"/>
  <c r="R191" i="3"/>
  <c r="U190" i="3"/>
  <c r="T190" i="3"/>
  <c r="S190" i="3"/>
  <c r="R190" i="3"/>
  <c r="U189" i="3"/>
  <c r="T189" i="3"/>
  <c r="S189" i="3"/>
  <c r="R189" i="3"/>
  <c r="U188" i="3"/>
  <c r="T188" i="3"/>
  <c r="S188" i="3"/>
  <c r="R188" i="3"/>
  <c r="U187" i="3"/>
  <c r="T187" i="3"/>
  <c r="S187" i="3"/>
  <c r="R187" i="3"/>
  <c r="U183" i="3"/>
  <c r="T183" i="3"/>
  <c r="S183" i="3"/>
  <c r="R183" i="3"/>
  <c r="U182" i="3"/>
  <c r="T182" i="3"/>
  <c r="S182" i="3"/>
  <c r="R182" i="3"/>
  <c r="U181" i="3"/>
  <c r="T181" i="3"/>
  <c r="S181" i="3"/>
  <c r="R181" i="3"/>
  <c r="U180" i="3"/>
  <c r="T180" i="3"/>
  <c r="S180" i="3"/>
  <c r="R180" i="3"/>
  <c r="U179" i="3"/>
  <c r="T179" i="3"/>
  <c r="S179" i="3"/>
  <c r="R179" i="3"/>
  <c r="U178" i="3"/>
  <c r="T178" i="3"/>
  <c r="S178" i="3"/>
  <c r="R178" i="3"/>
  <c r="U177" i="3"/>
  <c r="T177" i="3"/>
  <c r="S177" i="3"/>
  <c r="R177" i="3"/>
  <c r="U176" i="3"/>
  <c r="T176" i="3"/>
  <c r="S176" i="3"/>
  <c r="R176" i="3"/>
  <c r="U175" i="3"/>
  <c r="T175" i="3"/>
  <c r="S175" i="3"/>
  <c r="R175" i="3"/>
  <c r="U174" i="3"/>
  <c r="T174" i="3"/>
  <c r="S174" i="3"/>
  <c r="R174" i="3"/>
  <c r="U173" i="3"/>
  <c r="T173" i="3"/>
  <c r="S173" i="3"/>
  <c r="R173" i="3"/>
  <c r="U171" i="3"/>
  <c r="T171" i="3"/>
  <c r="S171" i="3"/>
  <c r="R171" i="3"/>
  <c r="U170" i="3"/>
  <c r="T170" i="3"/>
  <c r="S170" i="3"/>
  <c r="R170" i="3"/>
  <c r="U169" i="3"/>
  <c r="T169" i="3"/>
  <c r="S169" i="3"/>
  <c r="R169" i="3"/>
  <c r="U168" i="3"/>
  <c r="T168" i="3"/>
  <c r="S168" i="3"/>
  <c r="R168" i="3"/>
  <c r="U167" i="3"/>
  <c r="T167" i="3"/>
  <c r="S167" i="3"/>
  <c r="R167" i="3"/>
  <c r="U166" i="3"/>
  <c r="T166" i="3"/>
  <c r="S166" i="3"/>
  <c r="R166" i="3"/>
  <c r="U165" i="3"/>
  <c r="T165" i="3"/>
  <c r="S165" i="3"/>
  <c r="R165" i="3"/>
  <c r="U164" i="3"/>
  <c r="T164" i="3"/>
  <c r="S164" i="3"/>
  <c r="R164" i="3"/>
  <c r="U163" i="3"/>
  <c r="T163" i="3"/>
  <c r="S163" i="3"/>
  <c r="R163" i="3"/>
  <c r="U162" i="3"/>
  <c r="T162" i="3"/>
  <c r="S162" i="3"/>
  <c r="R162" i="3"/>
  <c r="U161" i="3"/>
  <c r="T161" i="3"/>
  <c r="S161" i="3"/>
  <c r="R161" i="3"/>
  <c r="U160" i="3"/>
  <c r="T160" i="3"/>
  <c r="S160" i="3"/>
  <c r="R160" i="3"/>
  <c r="U159" i="3"/>
  <c r="T159" i="3"/>
  <c r="S159" i="3"/>
  <c r="R159" i="3"/>
  <c r="U157" i="3"/>
  <c r="T157" i="3"/>
  <c r="S157" i="3"/>
  <c r="R157" i="3"/>
  <c r="U156" i="3"/>
  <c r="T156" i="3"/>
  <c r="S156" i="3"/>
  <c r="R156" i="3"/>
  <c r="U155" i="3"/>
  <c r="T155" i="3"/>
  <c r="S155" i="3"/>
  <c r="R155" i="3"/>
  <c r="U154" i="3"/>
  <c r="T154" i="3"/>
  <c r="S154" i="3"/>
  <c r="R154" i="3"/>
  <c r="U153" i="3"/>
  <c r="T153" i="3"/>
  <c r="S153" i="3"/>
  <c r="R153" i="3"/>
  <c r="U152" i="3"/>
  <c r="T152" i="3"/>
  <c r="S152" i="3"/>
  <c r="R152" i="3"/>
  <c r="U151" i="3"/>
  <c r="T151" i="3"/>
  <c r="S151" i="3"/>
  <c r="R151" i="3"/>
  <c r="U150" i="3"/>
  <c r="T150" i="3"/>
  <c r="S150" i="3"/>
  <c r="R150" i="3"/>
  <c r="U149" i="3"/>
  <c r="T149" i="3"/>
  <c r="S149" i="3"/>
  <c r="R149" i="3"/>
  <c r="U148" i="3"/>
  <c r="T148" i="3"/>
  <c r="S148" i="3"/>
  <c r="R148" i="3"/>
  <c r="U147" i="3"/>
  <c r="T147" i="3"/>
  <c r="S147" i="3"/>
  <c r="R147" i="3"/>
  <c r="U146" i="3"/>
  <c r="T146" i="3"/>
  <c r="S146" i="3"/>
  <c r="R146" i="3"/>
  <c r="U141" i="3"/>
  <c r="T141" i="3"/>
  <c r="S141" i="3"/>
  <c r="R141" i="3"/>
  <c r="U140" i="3"/>
  <c r="T140" i="3"/>
  <c r="S140" i="3"/>
  <c r="R140" i="3"/>
  <c r="U139" i="3"/>
  <c r="T139" i="3"/>
  <c r="S139" i="3"/>
  <c r="R139" i="3"/>
  <c r="U138" i="3"/>
  <c r="T138" i="3"/>
  <c r="S138" i="3"/>
  <c r="R138" i="3"/>
  <c r="U137" i="3"/>
  <c r="T137" i="3"/>
  <c r="S137" i="3"/>
  <c r="R137" i="3"/>
  <c r="U136" i="3"/>
  <c r="T136" i="3"/>
  <c r="S136" i="3"/>
  <c r="R136" i="3"/>
  <c r="U135" i="3"/>
  <c r="T135" i="3"/>
  <c r="S135" i="3"/>
  <c r="R135" i="3"/>
  <c r="U134" i="3"/>
  <c r="T134" i="3"/>
  <c r="S134" i="3"/>
  <c r="R134" i="3"/>
  <c r="U133" i="3"/>
  <c r="T133" i="3"/>
  <c r="S133" i="3"/>
  <c r="R133" i="3"/>
  <c r="U132" i="3"/>
  <c r="T132" i="3"/>
  <c r="S132" i="3"/>
  <c r="R132" i="3"/>
  <c r="U131" i="3"/>
  <c r="T131" i="3"/>
  <c r="S131" i="3"/>
  <c r="R131" i="3"/>
  <c r="U130" i="3"/>
  <c r="T130" i="3"/>
  <c r="S130" i="3"/>
  <c r="R130" i="3"/>
  <c r="U128" i="3"/>
  <c r="T128" i="3"/>
  <c r="S128" i="3"/>
  <c r="R128" i="3"/>
  <c r="U127" i="3"/>
  <c r="T127" i="3"/>
  <c r="S127" i="3"/>
  <c r="R127" i="3"/>
  <c r="U126" i="3"/>
  <c r="T126" i="3"/>
  <c r="S126" i="3"/>
  <c r="R126" i="3"/>
  <c r="U125" i="3"/>
  <c r="T125" i="3"/>
  <c r="S125" i="3"/>
  <c r="R125" i="3"/>
  <c r="U124" i="3"/>
  <c r="T124" i="3"/>
  <c r="S124" i="3"/>
  <c r="R124" i="3"/>
  <c r="U123" i="3"/>
  <c r="S123" i="3"/>
  <c r="U122" i="3"/>
  <c r="T122" i="3"/>
  <c r="S122" i="3"/>
  <c r="R122" i="3"/>
  <c r="U121" i="3"/>
  <c r="T121" i="3"/>
  <c r="S121" i="3"/>
  <c r="R121" i="3"/>
  <c r="U120" i="3"/>
  <c r="T120" i="3"/>
  <c r="S120" i="3"/>
  <c r="R120" i="3"/>
  <c r="U119" i="3"/>
  <c r="T119" i="3"/>
  <c r="S119" i="3"/>
  <c r="R119" i="3"/>
  <c r="U118" i="3"/>
  <c r="T118" i="3"/>
  <c r="S118" i="3"/>
  <c r="R118" i="3"/>
  <c r="U117" i="3"/>
  <c r="T117" i="3"/>
  <c r="S117" i="3"/>
  <c r="R117" i="3"/>
  <c r="U115" i="3"/>
  <c r="T115" i="3"/>
  <c r="S115" i="3"/>
  <c r="R115" i="3"/>
  <c r="U114" i="3"/>
  <c r="T114" i="3"/>
  <c r="S114" i="3"/>
  <c r="R114" i="3"/>
  <c r="U113" i="3"/>
  <c r="T113" i="3"/>
  <c r="S113" i="3"/>
  <c r="R113" i="3"/>
  <c r="U112" i="3"/>
  <c r="T112" i="3"/>
  <c r="S112" i="3"/>
  <c r="R112" i="3"/>
  <c r="U111" i="3"/>
  <c r="T111" i="3"/>
  <c r="S111" i="3"/>
  <c r="R111" i="3"/>
  <c r="U110" i="3"/>
  <c r="T110" i="3"/>
  <c r="S110" i="3"/>
  <c r="R110" i="3"/>
  <c r="U109" i="3"/>
  <c r="T109" i="3"/>
  <c r="S109" i="3"/>
  <c r="R109" i="3"/>
  <c r="U108" i="3"/>
  <c r="T108" i="3"/>
  <c r="S108" i="3"/>
  <c r="R108" i="3"/>
  <c r="U107" i="3"/>
  <c r="T107" i="3"/>
  <c r="S107" i="3"/>
  <c r="R107" i="3"/>
  <c r="U106" i="3"/>
  <c r="T106" i="3"/>
  <c r="S106" i="3"/>
  <c r="R106" i="3"/>
  <c r="U105" i="3"/>
  <c r="T105" i="3"/>
  <c r="S105" i="3"/>
  <c r="R105" i="3"/>
  <c r="U104" i="3"/>
  <c r="T104" i="3"/>
  <c r="S104" i="3"/>
  <c r="R104" i="3"/>
  <c r="U103" i="3"/>
  <c r="T103" i="3"/>
  <c r="S103" i="3"/>
  <c r="R103" i="3"/>
  <c r="U102" i="3"/>
  <c r="T102" i="3"/>
  <c r="S102" i="3"/>
  <c r="R102" i="3"/>
  <c r="U101" i="3"/>
  <c r="T101" i="3"/>
  <c r="S101" i="3"/>
  <c r="R101" i="3"/>
  <c r="U100" i="3"/>
  <c r="T100" i="3"/>
  <c r="S100" i="3"/>
  <c r="R100" i="3"/>
  <c r="U99" i="3"/>
  <c r="T99" i="3"/>
  <c r="S99" i="3"/>
  <c r="R99" i="3"/>
  <c r="U98" i="3"/>
  <c r="T98" i="3"/>
  <c r="S98" i="3"/>
  <c r="R98" i="3"/>
  <c r="U97" i="3"/>
  <c r="T97" i="3"/>
  <c r="S97" i="3"/>
  <c r="R97" i="3"/>
  <c r="U96" i="3"/>
  <c r="T96" i="3"/>
  <c r="S96" i="3"/>
  <c r="R96" i="3"/>
  <c r="U95" i="3"/>
  <c r="T95" i="3"/>
  <c r="S95" i="3"/>
  <c r="R95" i="3"/>
  <c r="U94" i="3"/>
  <c r="T94" i="3"/>
  <c r="S94" i="3"/>
  <c r="R94" i="3"/>
  <c r="U93" i="3"/>
  <c r="T93" i="3"/>
  <c r="S93" i="3"/>
  <c r="R93" i="3"/>
  <c r="U92" i="3"/>
  <c r="T92" i="3"/>
  <c r="S92" i="3"/>
  <c r="R92" i="3"/>
  <c r="U91" i="3"/>
  <c r="T91" i="3"/>
  <c r="S91" i="3"/>
  <c r="R91" i="3"/>
  <c r="U90" i="3"/>
  <c r="T90" i="3"/>
  <c r="S90" i="3"/>
  <c r="R90" i="3"/>
  <c r="U89" i="3"/>
  <c r="T89" i="3"/>
  <c r="S89" i="3"/>
  <c r="R89" i="3"/>
  <c r="U88" i="3"/>
  <c r="T88" i="3"/>
  <c r="S88" i="3"/>
  <c r="R88" i="3"/>
  <c r="U85" i="3"/>
  <c r="T85" i="3"/>
  <c r="S85" i="3"/>
  <c r="R85" i="3"/>
  <c r="U84" i="3"/>
  <c r="T84" i="3"/>
  <c r="S84" i="3"/>
  <c r="R84" i="3"/>
  <c r="U83" i="3"/>
  <c r="T83" i="3"/>
  <c r="S83" i="3"/>
  <c r="R83" i="3"/>
  <c r="U82" i="3"/>
  <c r="T82" i="3"/>
  <c r="S82" i="3"/>
  <c r="R82" i="3"/>
  <c r="U81" i="3"/>
  <c r="T81" i="3"/>
  <c r="S81" i="3"/>
  <c r="R81" i="3"/>
  <c r="U80" i="3"/>
  <c r="T80" i="3"/>
  <c r="S80" i="3"/>
  <c r="R80" i="3"/>
  <c r="U79" i="3"/>
  <c r="T79" i="3"/>
  <c r="S79" i="3"/>
  <c r="R79" i="3"/>
  <c r="U78" i="3"/>
  <c r="T78" i="3"/>
  <c r="S78" i="3"/>
  <c r="R78" i="3"/>
  <c r="U77" i="3"/>
  <c r="T77" i="3"/>
  <c r="S77" i="3"/>
  <c r="R77" i="3"/>
  <c r="U76" i="3"/>
  <c r="T76" i="3"/>
  <c r="S76" i="3"/>
  <c r="R76" i="3"/>
  <c r="U75" i="3"/>
  <c r="T75" i="3"/>
  <c r="S75" i="3"/>
  <c r="R75" i="3"/>
  <c r="U74" i="3"/>
  <c r="T74" i="3"/>
  <c r="S74" i="3"/>
  <c r="R74" i="3"/>
  <c r="U73" i="3"/>
  <c r="T73" i="3"/>
  <c r="S73" i="3"/>
  <c r="R73" i="3"/>
  <c r="U72" i="3"/>
  <c r="T72" i="3"/>
  <c r="S72" i="3"/>
  <c r="R72" i="3"/>
  <c r="U71" i="3"/>
  <c r="T71" i="3"/>
  <c r="S71" i="3"/>
  <c r="R71" i="3"/>
  <c r="U70" i="3"/>
  <c r="T70" i="3"/>
  <c r="S70" i="3"/>
  <c r="R70" i="3"/>
  <c r="U69" i="3"/>
  <c r="T69" i="3"/>
  <c r="S69" i="3"/>
  <c r="R69" i="3"/>
  <c r="U68" i="3"/>
  <c r="T68" i="3"/>
  <c r="S68" i="3"/>
  <c r="R68" i="3"/>
  <c r="U67" i="3"/>
  <c r="T67" i="3"/>
  <c r="S67" i="3"/>
  <c r="R67" i="3"/>
  <c r="U66" i="3"/>
  <c r="T66" i="3"/>
  <c r="S66" i="3"/>
  <c r="R66" i="3"/>
  <c r="U65" i="3"/>
  <c r="T65" i="3"/>
  <c r="S65" i="3"/>
  <c r="R65" i="3"/>
  <c r="U64" i="3"/>
  <c r="T64" i="3"/>
  <c r="S64" i="3"/>
  <c r="R64" i="3"/>
  <c r="U63" i="3"/>
  <c r="T63" i="3"/>
  <c r="S63" i="3"/>
  <c r="R63" i="3"/>
  <c r="U62" i="3"/>
  <c r="T62" i="3"/>
  <c r="S62" i="3"/>
  <c r="R62" i="3"/>
  <c r="U61" i="3"/>
  <c r="T61" i="3"/>
  <c r="S61" i="3"/>
  <c r="R61" i="3"/>
  <c r="U60" i="3"/>
  <c r="T60" i="3"/>
  <c r="S60" i="3"/>
  <c r="R60" i="3"/>
  <c r="U59" i="3"/>
  <c r="T59" i="3"/>
  <c r="S59" i="3"/>
  <c r="R59" i="3"/>
  <c r="U58" i="3"/>
  <c r="T58" i="3"/>
  <c r="S58" i="3"/>
  <c r="R58" i="3"/>
  <c r="U57" i="3"/>
  <c r="T57" i="3"/>
  <c r="S57" i="3"/>
  <c r="R57" i="3"/>
  <c r="U56" i="3"/>
  <c r="T56" i="3"/>
  <c r="S56" i="3"/>
  <c r="R56" i="3"/>
  <c r="U55" i="3"/>
  <c r="T55" i="3"/>
  <c r="S55" i="3"/>
  <c r="R55" i="3"/>
  <c r="U54" i="3"/>
  <c r="T54" i="3"/>
  <c r="S54" i="3"/>
  <c r="R54" i="3"/>
  <c r="U53" i="3"/>
  <c r="T53" i="3"/>
  <c r="S53" i="3"/>
  <c r="R53" i="3"/>
  <c r="U52" i="3"/>
  <c r="T52" i="3"/>
  <c r="S52" i="3"/>
  <c r="R52" i="3"/>
  <c r="U51" i="3"/>
  <c r="T51" i="3"/>
  <c r="S51" i="3"/>
  <c r="R51" i="3"/>
  <c r="U50" i="3"/>
  <c r="T50" i="3"/>
  <c r="S50" i="3"/>
  <c r="R50" i="3"/>
  <c r="U49" i="3"/>
  <c r="T49" i="3"/>
  <c r="S49" i="3"/>
  <c r="R49" i="3"/>
  <c r="U48" i="3"/>
  <c r="T48" i="3"/>
  <c r="S48" i="3"/>
  <c r="R48" i="3"/>
  <c r="U47" i="3"/>
  <c r="T47" i="3"/>
  <c r="S47" i="3"/>
  <c r="R47" i="3"/>
  <c r="U46" i="3"/>
  <c r="T46" i="3"/>
  <c r="S46" i="3"/>
  <c r="R46" i="3"/>
  <c r="U45" i="3"/>
  <c r="T45" i="3"/>
  <c r="S45" i="3"/>
  <c r="R45" i="3"/>
  <c r="U44" i="3"/>
  <c r="T44" i="3"/>
  <c r="S44" i="3"/>
  <c r="R44" i="3"/>
  <c r="U43" i="3"/>
  <c r="T43" i="3"/>
  <c r="S43" i="3"/>
  <c r="R43" i="3"/>
  <c r="U42" i="3"/>
  <c r="T42" i="3"/>
  <c r="S42" i="3"/>
  <c r="R42" i="3"/>
  <c r="U41" i="3"/>
  <c r="T41" i="3"/>
  <c r="S41" i="3"/>
  <c r="R41" i="3"/>
  <c r="U40" i="3"/>
  <c r="T40" i="3"/>
  <c r="S40" i="3"/>
  <c r="R40" i="3"/>
  <c r="U39" i="3"/>
  <c r="T39" i="3"/>
  <c r="S39" i="3"/>
  <c r="R39" i="3"/>
  <c r="U38" i="3"/>
  <c r="T38" i="3"/>
  <c r="S38" i="3"/>
  <c r="R38" i="3"/>
  <c r="U37" i="3"/>
  <c r="T37" i="3"/>
  <c r="S37" i="3"/>
  <c r="R37" i="3"/>
  <c r="U36" i="3"/>
  <c r="T36" i="3"/>
  <c r="S36" i="3"/>
  <c r="R36" i="3"/>
  <c r="U35" i="3"/>
  <c r="T35" i="3"/>
  <c r="S35" i="3"/>
  <c r="R35" i="3"/>
  <c r="U34" i="3"/>
  <c r="T34" i="3"/>
  <c r="S34" i="3"/>
  <c r="R34" i="3"/>
  <c r="U33" i="3"/>
  <c r="T33" i="3"/>
  <c r="S33" i="3"/>
  <c r="R33" i="3"/>
  <c r="U32" i="3"/>
  <c r="T32" i="3"/>
  <c r="S32" i="3"/>
  <c r="R32" i="3"/>
  <c r="U31" i="3"/>
  <c r="T31" i="3"/>
  <c r="S31" i="3"/>
  <c r="R31" i="3"/>
  <c r="U30" i="3"/>
  <c r="T30" i="3"/>
  <c r="S30" i="3"/>
  <c r="R30" i="3"/>
  <c r="U28" i="3"/>
  <c r="T28" i="3"/>
  <c r="S28" i="3"/>
  <c r="R28" i="3"/>
  <c r="U27" i="3"/>
  <c r="T27" i="3"/>
  <c r="S27" i="3"/>
  <c r="R27" i="3"/>
  <c r="U26" i="3"/>
  <c r="T26" i="3"/>
  <c r="S26" i="3"/>
  <c r="R26" i="3"/>
  <c r="U25" i="3"/>
  <c r="T25" i="3"/>
  <c r="S25" i="3"/>
  <c r="R25" i="3"/>
  <c r="U24" i="3"/>
  <c r="T24" i="3"/>
  <c r="S24" i="3"/>
  <c r="R24" i="3"/>
  <c r="U23" i="3"/>
  <c r="T23" i="3"/>
  <c r="S23" i="3"/>
  <c r="R23" i="3"/>
  <c r="U22" i="3"/>
  <c r="T22" i="3"/>
  <c r="S22" i="3"/>
  <c r="R22" i="3"/>
  <c r="U21" i="3"/>
  <c r="T21" i="3"/>
  <c r="S21" i="3"/>
  <c r="R21" i="3"/>
  <c r="U20" i="3"/>
  <c r="T20" i="3"/>
  <c r="S20" i="3"/>
  <c r="R20" i="3"/>
  <c r="U19" i="3"/>
  <c r="T19" i="3"/>
  <c r="S19" i="3"/>
  <c r="R19" i="3"/>
  <c r="U18" i="3"/>
  <c r="T18" i="3"/>
  <c r="S18" i="3"/>
  <c r="R18" i="3"/>
  <c r="U17" i="3"/>
  <c r="T17" i="3"/>
  <c r="S17" i="3"/>
  <c r="R17" i="3"/>
  <c r="U16" i="3"/>
  <c r="T16" i="3"/>
  <c r="S16" i="3"/>
  <c r="R16" i="3"/>
  <c r="U15" i="3"/>
  <c r="T15" i="3"/>
  <c r="S15" i="3"/>
  <c r="R15" i="3"/>
  <c r="U14" i="3"/>
  <c r="T14" i="3"/>
  <c r="S14" i="3"/>
  <c r="R14" i="3"/>
  <c r="U13" i="3"/>
  <c r="T13" i="3"/>
  <c r="S13" i="3"/>
  <c r="R13" i="3"/>
  <c r="U12" i="3"/>
  <c r="T12" i="3"/>
  <c r="S12" i="3"/>
  <c r="R12" i="3"/>
  <c r="U11" i="3"/>
  <c r="T11" i="3"/>
  <c r="S11" i="3"/>
  <c r="R11" i="3"/>
  <c r="U10" i="3"/>
  <c r="T10" i="3"/>
  <c r="S10" i="3"/>
  <c r="R10" i="3"/>
  <c r="U9" i="3"/>
  <c r="T9" i="3"/>
  <c r="S9" i="3"/>
  <c r="R9" i="3"/>
  <c r="U8" i="3"/>
  <c r="T8" i="3"/>
  <c r="S8" i="3"/>
  <c r="R8" i="3"/>
  <c r="U7" i="3"/>
  <c r="T7" i="3"/>
  <c r="S7" i="3"/>
  <c r="R7" i="3"/>
  <c r="U6" i="3"/>
  <c r="T6" i="3"/>
  <c r="S6" i="3"/>
  <c r="R6" i="3"/>
  <c r="U5" i="3"/>
  <c r="T5" i="3"/>
  <c r="S5" i="3"/>
  <c r="R5" i="3"/>
  <c r="O187" i="2"/>
  <c r="N187" i="2"/>
  <c r="M187" i="2"/>
  <c r="O186" i="2"/>
  <c r="N186" i="2"/>
  <c r="M186" i="2"/>
  <c r="O185" i="2"/>
  <c r="N185" i="2"/>
  <c r="M185" i="2"/>
  <c r="O184" i="2"/>
  <c r="N184" i="2"/>
  <c r="M184" i="2"/>
  <c r="O183" i="2"/>
  <c r="N183" i="2"/>
  <c r="M183" i="2"/>
  <c r="O182" i="2"/>
  <c r="N182" i="2"/>
  <c r="M182" i="2"/>
  <c r="O181" i="2"/>
  <c r="N181" i="2"/>
  <c r="M181" i="2"/>
  <c r="O180" i="2"/>
  <c r="N180" i="2"/>
  <c r="M180" i="2"/>
  <c r="O179" i="2"/>
  <c r="N179" i="2"/>
  <c r="M179" i="2"/>
  <c r="O178" i="2"/>
  <c r="N178" i="2"/>
  <c r="M178" i="2"/>
  <c r="O177" i="2"/>
  <c r="N177" i="2"/>
  <c r="M177" i="2"/>
  <c r="O176" i="2"/>
  <c r="N176" i="2"/>
  <c r="M176" i="2"/>
  <c r="O175" i="2"/>
  <c r="N175" i="2"/>
  <c r="M175" i="2"/>
  <c r="O174" i="2"/>
  <c r="N174" i="2"/>
  <c r="M174" i="2"/>
  <c r="O173" i="2"/>
  <c r="N173" i="2"/>
  <c r="M173" i="2"/>
  <c r="O172" i="2"/>
  <c r="N172" i="2"/>
  <c r="M172" i="2"/>
  <c r="O171" i="2"/>
  <c r="N171" i="2"/>
  <c r="M171" i="2"/>
  <c r="O170" i="2"/>
  <c r="N170" i="2"/>
  <c r="M170" i="2"/>
  <c r="O169" i="2"/>
  <c r="N169" i="2"/>
  <c r="M169" i="2"/>
  <c r="O168" i="2"/>
  <c r="N168" i="2"/>
  <c r="M168" i="2"/>
  <c r="O167" i="2"/>
  <c r="N167" i="2"/>
  <c r="M167" i="2"/>
  <c r="O166" i="2"/>
  <c r="N166" i="2"/>
  <c r="M166" i="2"/>
  <c r="O165" i="2"/>
  <c r="N165" i="2"/>
  <c r="M165" i="2"/>
  <c r="O164" i="2"/>
  <c r="N164" i="2"/>
  <c r="M164" i="2"/>
  <c r="O163" i="2"/>
  <c r="N163" i="2"/>
  <c r="M163" i="2"/>
  <c r="O162" i="2"/>
  <c r="N162" i="2"/>
  <c r="M162" i="2"/>
  <c r="O161" i="2"/>
  <c r="N161" i="2"/>
  <c r="M161" i="2"/>
  <c r="O160" i="2"/>
  <c r="N160" i="2"/>
  <c r="M160" i="2"/>
  <c r="O151" i="2"/>
  <c r="N151" i="2"/>
  <c r="M151" i="2"/>
  <c r="O150" i="2"/>
  <c r="N150" i="2"/>
  <c r="M150" i="2"/>
  <c r="O149" i="2"/>
  <c r="N149" i="2"/>
  <c r="M149" i="2"/>
  <c r="O148" i="2"/>
  <c r="N148" i="2"/>
  <c r="M148" i="2"/>
  <c r="O147" i="2"/>
  <c r="N147" i="2"/>
  <c r="M147" i="2"/>
  <c r="O146" i="2"/>
  <c r="N146" i="2"/>
  <c r="M146" i="2"/>
  <c r="O145" i="2"/>
  <c r="N145" i="2"/>
  <c r="M145" i="2"/>
  <c r="O144" i="2"/>
  <c r="N144" i="2"/>
  <c r="M144" i="2"/>
  <c r="O143" i="2"/>
  <c r="N143" i="2"/>
  <c r="M143" i="2"/>
  <c r="O142" i="2"/>
  <c r="N142" i="2"/>
  <c r="M142" i="2"/>
  <c r="O135" i="2"/>
  <c r="N135" i="2"/>
  <c r="M135" i="2"/>
  <c r="O134" i="2"/>
  <c r="N134" i="2"/>
  <c r="M134" i="2"/>
  <c r="O133" i="2"/>
  <c r="N133" i="2"/>
  <c r="M133" i="2"/>
  <c r="O132" i="2"/>
  <c r="N132" i="2"/>
  <c r="M132" i="2"/>
  <c r="O131" i="2"/>
  <c r="N131" i="2"/>
  <c r="M131" i="2"/>
  <c r="O130" i="2"/>
  <c r="N130" i="2"/>
  <c r="M130" i="2"/>
  <c r="O129" i="2"/>
  <c r="N129" i="2"/>
  <c r="M129" i="2"/>
  <c r="O128" i="2"/>
  <c r="N128" i="2"/>
  <c r="M128" i="2"/>
  <c r="O127" i="2"/>
  <c r="N127" i="2"/>
  <c r="M127" i="2"/>
  <c r="O126" i="2"/>
  <c r="N126" i="2"/>
  <c r="M126" i="2"/>
  <c r="O125" i="2"/>
  <c r="N125" i="2"/>
  <c r="M125" i="2"/>
  <c r="O124" i="2"/>
  <c r="N124" i="2"/>
  <c r="M124" i="2"/>
  <c r="O123" i="2"/>
  <c r="N123" i="2"/>
  <c r="M123" i="2"/>
  <c r="O122" i="2"/>
  <c r="N122" i="2"/>
  <c r="M122" i="2"/>
  <c r="O119" i="2"/>
  <c r="N119" i="2"/>
  <c r="M119" i="2"/>
  <c r="O118" i="2"/>
  <c r="N118" i="2"/>
  <c r="M118" i="2"/>
  <c r="O117" i="2"/>
  <c r="N117" i="2"/>
  <c r="M117" i="2"/>
  <c r="O116" i="2"/>
  <c r="N116" i="2"/>
  <c r="M116" i="2"/>
  <c r="O115" i="2"/>
  <c r="N115" i="2"/>
  <c r="M115" i="2"/>
  <c r="O114" i="2"/>
  <c r="N114" i="2"/>
  <c r="M114" i="2"/>
  <c r="O113" i="2"/>
  <c r="N113" i="2"/>
  <c r="M113" i="2"/>
  <c r="O112" i="2"/>
  <c r="N112" i="2"/>
  <c r="M112" i="2"/>
  <c r="O111" i="2"/>
  <c r="N111" i="2"/>
  <c r="M111" i="2"/>
  <c r="O110" i="2"/>
  <c r="N110" i="2"/>
  <c r="M110" i="2"/>
  <c r="O109" i="2"/>
  <c r="N109" i="2"/>
  <c r="M109" i="2"/>
  <c r="O108" i="2"/>
  <c r="N108" i="2"/>
  <c r="M108" i="2"/>
  <c r="O107" i="2"/>
  <c r="N107" i="2"/>
  <c r="M107" i="2"/>
  <c r="O106" i="2"/>
  <c r="N106" i="2"/>
  <c r="M106" i="2"/>
  <c r="O105" i="2"/>
  <c r="N105" i="2"/>
  <c r="M105" i="2"/>
  <c r="O104" i="2"/>
  <c r="N104" i="2"/>
  <c r="M104" i="2"/>
  <c r="O103" i="2"/>
  <c r="N103" i="2"/>
  <c r="M103" i="2"/>
  <c r="O102" i="2"/>
  <c r="N102" i="2"/>
  <c r="M102" i="2"/>
  <c r="O101" i="2"/>
  <c r="N101" i="2"/>
  <c r="M101" i="2"/>
  <c r="O100" i="2"/>
  <c r="N100" i="2"/>
  <c r="M100" i="2"/>
  <c r="O99" i="2"/>
  <c r="N99" i="2"/>
  <c r="M99" i="2"/>
  <c r="O98" i="2"/>
  <c r="N98" i="2"/>
  <c r="M98" i="2"/>
  <c r="O97" i="2"/>
  <c r="N97" i="2"/>
  <c r="M97" i="2"/>
  <c r="O96" i="2"/>
  <c r="N96" i="2"/>
  <c r="M96" i="2"/>
  <c r="O95" i="2"/>
  <c r="N95" i="2"/>
  <c r="M95" i="2"/>
  <c r="O94" i="2"/>
  <c r="N94" i="2"/>
  <c r="M94" i="2"/>
  <c r="O93" i="2"/>
  <c r="N93" i="2"/>
  <c r="M93" i="2"/>
  <c r="O92" i="2"/>
  <c r="N92" i="2"/>
  <c r="M92" i="2"/>
  <c r="O91" i="2"/>
  <c r="N91" i="2"/>
  <c r="M91" i="2"/>
  <c r="O90" i="2"/>
  <c r="N90" i="2"/>
  <c r="M90" i="2"/>
  <c r="O89" i="2"/>
  <c r="N89" i="2"/>
  <c r="M89" i="2"/>
  <c r="O88" i="2"/>
  <c r="N88" i="2"/>
  <c r="M88" i="2"/>
  <c r="O87" i="2"/>
  <c r="N87" i="2"/>
  <c r="M87" i="2"/>
  <c r="O84" i="2"/>
  <c r="N84" i="2"/>
  <c r="M84" i="2"/>
  <c r="O83" i="2"/>
  <c r="N83" i="2"/>
  <c r="M83" i="2"/>
  <c r="O82" i="2"/>
  <c r="N82" i="2"/>
  <c r="M82" i="2"/>
  <c r="O81" i="2"/>
  <c r="N81" i="2"/>
  <c r="M81" i="2"/>
  <c r="O80" i="2"/>
  <c r="N80" i="2"/>
  <c r="M80" i="2"/>
  <c r="O79" i="2"/>
  <c r="N79" i="2"/>
  <c r="M79" i="2"/>
  <c r="O78" i="2"/>
  <c r="N78" i="2"/>
  <c r="M78" i="2"/>
  <c r="O77" i="2"/>
  <c r="N77" i="2"/>
  <c r="M77" i="2"/>
  <c r="O76" i="2"/>
  <c r="N76" i="2"/>
  <c r="M76" i="2"/>
  <c r="O75" i="2"/>
  <c r="N75" i="2"/>
  <c r="M75" i="2"/>
  <c r="O74" i="2"/>
  <c r="N74" i="2"/>
  <c r="M74" i="2"/>
  <c r="O73" i="2"/>
  <c r="N73" i="2"/>
  <c r="M73" i="2"/>
  <c r="O72" i="2"/>
  <c r="N72" i="2"/>
  <c r="M72" i="2"/>
  <c r="O71" i="2"/>
  <c r="N71" i="2"/>
  <c r="M71" i="2"/>
  <c r="O70" i="2"/>
  <c r="N70" i="2"/>
  <c r="M70" i="2"/>
  <c r="O69" i="2"/>
  <c r="N69" i="2"/>
  <c r="M69" i="2"/>
  <c r="O67" i="2"/>
  <c r="N67" i="2"/>
  <c r="M67" i="2"/>
  <c r="O66" i="2"/>
  <c r="N66" i="2"/>
  <c r="M66" i="2"/>
  <c r="O65" i="2"/>
  <c r="N65" i="2"/>
  <c r="M65" i="2"/>
  <c r="O64" i="2"/>
  <c r="N64" i="2"/>
  <c r="M64" i="2"/>
  <c r="O63" i="2"/>
  <c r="N63" i="2"/>
  <c r="M63" i="2"/>
  <c r="O62" i="2"/>
  <c r="N62" i="2"/>
  <c r="M62" i="2"/>
  <c r="O61" i="2"/>
  <c r="N61" i="2"/>
  <c r="M61" i="2"/>
  <c r="O60" i="2"/>
  <c r="N60" i="2"/>
  <c r="M60" i="2"/>
  <c r="O59" i="2"/>
  <c r="N59" i="2"/>
  <c r="M59" i="2"/>
  <c r="O58" i="2"/>
  <c r="N58" i="2"/>
  <c r="M58" i="2"/>
  <c r="O57" i="2"/>
  <c r="N57" i="2"/>
  <c r="M57" i="2"/>
  <c r="O56" i="2"/>
  <c r="N56" i="2"/>
  <c r="M56" i="2"/>
  <c r="O55" i="2"/>
  <c r="N55" i="2"/>
  <c r="M55" i="2"/>
  <c r="O54" i="2"/>
  <c r="N54" i="2"/>
  <c r="M54" i="2"/>
  <c r="O53" i="2"/>
  <c r="N53" i="2"/>
  <c r="M53" i="2"/>
  <c r="O52" i="2"/>
  <c r="N52" i="2"/>
  <c r="M52" i="2"/>
  <c r="O51" i="2"/>
  <c r="N51" i="2"/>
  <c r="M51" i="2"/>
  <c r="O50" i="2"/>
  <c r="N50" i="2"/>
  <c r="M50" i="2"/>
  <c r="O49" i="2"/>
  <c r="N49" i="2"/>
  <c r="M49" i="2"/>
  <c r="O48" i="2"/>
  <c r="N48" i="2"/>
  <c r="M48" i="2"/>
  <c r="O47" i="2"/>
  <c r="N47" i="2"/>
  <c r="M47" i="2"/>
  <c r="O46" i="2"/>
  <c r="N46" i="2"/>
  <c r="M46" i="2"/>
  <c r="O45" i="2"/>
  <c r="N45" i="2"/>
  <c r="M45" i="2"/>
  <c r="O44" i="2"/>
  <c r="N44" i="2"/>
  <c r="M44" i="2"/>
  <c r="O43" i="2"/>
  <c r="N43" i="2"/>
  <c r="M43" i="2"/>
  <c r="O42" i="2"/>
  <c r="N42" i="2"/>
  <c r="M42" i="2"/>
  <c r="O41" i="2"/>
  <c r="N41" i="2"/>
  <c r="M41" i="2"/>
  <c r="O40" i="2"/>
  <c r="N40" i="2"/>
  <c r="M40" i="2"/>
  <c r="O39" i="2"/>
  <c r="N39" i="2"/>
  <c r="M39" i="2"/>
  <c r="O38" i="2"/>
  <c r="N38" i="2"/>
  <c r="M38" i="2"/>
  <c r="O37" i="2"/>
  <c r="N37" i="2"/>
  <c r="M37" i="2"/>
  <c r="O36" i="2"/>
  <c r="N36" i="2"/>
  <c r="M36" i="2"/>
  <c r="O35" i="2"/>
  <c r="N35" i="2"/>
  <c r="M35" i="2"/>
  <c r="O34" i="2"/>
  <c r="N34" i="2"/>
  <c r="M34" i="2"/>
  <c r="O33" i="2"/>
  <c r="N33" i="2"/>
  <c r="M33" i="2"/>
  <c r="O32" i="2"/>
  <c r="N32" i="2"/>
  <c r="M32" i="2"/>
  <c r="O31" i="2"/>
  <c r="N31" i="2"/>
  <c r="M31" i="2"/>
  <c r="O30" i="2"/>
  <c r="N30" i="2"/>
  <c r="M30" i="2"/>
  <c r="O29" i="2"/>
  <c r="N29" i="2"/>
  <c r="M29" i="2"/>
  <c r="O28" i="2"/>
  <c r="N28" i="2"/>
  <c r="M28" i="2"/>
  <c r="O27" i="2"/>
  <c r="N27" i="2"/>
  <c r="M27" i="2"/>
  <c r="O26" i="2"/>
  <c r="N26" i="2"/>
  <c r="M26" i="2"/>
  <c r="O25" i="2"/>
  <c r="N25" i="2"/>
  <c r="M25" i="2"/>
  <c r="O24" i="2"/>
  <c r="N24" i="2"/>
  <c r="M24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N17" i="2"/>
  <c r="M17" i="2"/>
  <c r="O16" i="2"/>
  <c r="N16" i="2"/>
  <c r="M16" i="2"/>
  <c r="O15" i="2"/>
  <c r="N15" i="2"/>
  <c r="M15" i="2"/>
  <c r="O14" i="2"/>
  <c r="N14" i="2"/>
  <c r="M14" i="2"/>
  <c r="O13" i="2"/>
  <c r="N13" i="2"/>
  <c r="M13" i="2"/>
  <c r="O12" i="2"/>
  <c r="N12" i="2"/>
  <c r="M12" i="2"/>
  <c r="O11" i="2"/>
  <c r="N11" i="2"/>
  <c r="M11" i="2"/>
  <c r="O10" i="2"/>
  <c r="N10" i="2"/>
  <c r="M10" i="2"/>
  <c r="O9" i="2"/>
  <c r="N9" i="2"/>
  <c r="M9" i="2"/>
  <c r="O8" i="2"/>
  <c r="N8" i="2"/>
  <c r="M8" i="2"/>
  <c r="O7" i="2"/>
  <c r="N7" i="2"/>
  <c r="M7" i="2"/>
  <c r="O6" i="2"/>
  <c r="N6" i="2"/>
  <c r="M6" i="2"/>
  <c r="O5" i="2"/>
  <c r="N5" i="2"/>
  <c r="M5" i="2"/>
  <c r="P28" i="5"/>
  <c r="P24" i="5"/>
  <c r="P23" i="5"/>
  <c r="P22" i="5"/>
  <c r="P21" i="5"/>
  <c r="P20" i="5"/>
  <c r="P19" i="5"/>
  <c r="P18" i="5"/>
  <c r="P17" i="5"/>
  <c r="P16" i="5"/>
  <c r="P15" i="5"/>
  <c r="P13" i="5"/>
  <c r="P12" i="5"/>
  <c r="P11" i="5"/>
  <c r="P2719" i="1"/>
  <c r="O2719" i="1"/>
  <c r="M2719" i="1"/>
  <c r="P2718" i="1"/>
  <c r="O2718" i="1"/>
  <c r="M2718" i="1"/>
  <c r="P2717" i="1"/>
  <c r="O2717" i="1"/>
  <c r="M2717" i="1"/>
  <c r="P2716" i="1"/>
  <c r="O2716" i="1"/>
  <c r="M2716" i="1"/>
  <c r="P2715" i="1"/>
  <c r="O2715" i="1"/>
  <c r="M2715" i="1"/>
  <c r="P2714" i="1"/>
  <c r="O2714" i="1"/>
  <c r="M2714" i="1"/>
  <c r="P2713" i="1"/>
  <c r="O2713" i="1"/>
  <c r="M2713" i="1"/>
  <c r="P2707" i="1"/>
  <c r="O2707" i="1"/>
  <c r="M2707" i="1"/>
  <c r="P2706" i="1"/>
  <c r="O2706" i="1"/>
  <c r="M2706" i="1"/>
  <c r="P2705" i="1"/>
  <c r="O2705" i="1"/>
  <c r="M2705" i="1"/>
  <c r="P2704" i="1"/>
  <c r="O2704" i="1"/>
  <c r="M2704" i="1"/>
  <c r="P2703" i="1"/>
  <c r="O2703" i="1"/>
  <c r="M2703" i="1"/>
  <c r="P2702" i="1"/>
  <c r="O2702" i="1"/>
  <c r="M2702" i="1"/>
  <c r="P2701" i="1"/>
  <c r="O2701" i="1"/>
  <c r="M2701" i="1"/>
  <c r="P2700" i="1"/>
  <c r="O2700" i="1"/>
  <c r="M2700" i="1"/>
  <c r="P2699" i="1"/>
  <c r="O2699" i="1"/>
  <c r="M2699" i="1"/>
  <c r="P2682" i="1"/>
  <c r="O2682" i="1"/>
  <c r="M2682" i="1"/>
  <c r="P2681" i="1"/>
  <c r="O2681" i="1"/>
  <c r="M2681" i="1"/>
  <c r="P2680" i="1"/>
  <c r="O2680" i="1"/>
  <c r="M2680" i="1"/>
  <c r="P2679" i="1"/>
  <c r="O2679" i="1"/>
  <c r="M2679" i="1"/>
  <c r="P2678" i="1"/>
  <c r="O2678" i="1"/>
  <c r="M2678" i="1"/>
  <c r="P2649" i="1"/>
  <c r="O2649" i="1"/>
  <c r="M2649" i="1"/>
  <c r="P2648" i="1"/>
  <c r="O2648" i="1"/>
  <c r="M2648" i="1"/>
  <c r="P2647" i="1"/>
  <c r="O2647" i="1"/>
  <c r="M2647" i="1"/>
  <c r="P2646" i="1"/>
  <c r="O2646" i="1"/>
  <c r="M2646" i="1"/>
  <c r="P2645" i="1"/>
  <c r="O2645" i="1"/>
  <c r="M2645" i="1"/>
  <c r="P2644" i="1"/>
  <c r="O2644" i="1"/>
  <c r="M2644" i="1"/>
  <c r="P2643" i="1"/>
  <c r="O2643" i="1"/>
  <c r="M2643" i="1"/>
  <c r="P2642" i="1"/>
  <c r="O2642" i="1"/>
  <c r="M2642" i="1"/>
  <c r="P2641" i="1"/>
  <c r="O2641" i="1"/>
  <c r="M2641" i="1"/>
  <c r="P2640" i="1"/>
  <c r="O2640" i="1"/>
  <c r="M2640" i="1"/>
  <c r="P2639" i="1"/>
  <c r="O2639" i="1"/>
  <c r="M2639" i="1"/>
  <c r="P2638" i="1"/>
  <c r="O2638" i="1"/>
  <c r="M2638" i="1"/>
  <c r="P2637" i="1"/>
  <c r="O2637" i="1"/>
  <c r="M2637" i="1"/>
  <c r="P2636" i="1"/>
  <c r="O2636" i="1"/>
  <c r="M2636" i="1"/>
  <c r="P2635" i="1"/>
  <c r="O2635" i="1"/>
  <c r="M2635" i="1"/>
  <c r="P2634" i="1"/>
  <c r="O2634" i="1"/>
  <c r="M2634" i="1"/>
  <c r="P2633" i="1"/>
  <c r="O2633" i="1"/>
  <c r="M2633" i="1"/>
  <c r="P2632" i="1"/>
  <c r="O2632" i="1"/>
  <c r="M2632" i="1"/>
  <c r="P2631" i="1"/>
  <c r="O2631" i="1"/>
  <c r="M2631" i="1"/>
  <c r="P2630" i="1"/>
  <c r="O2630" i="1"/>
  <c r="M2630" i="1"/>
  <c r="P2629" i="1"/>
  <c r="O2629" i="1"/>
  <c r="M2629" i="1"/>
  <c r="P2628" i="1"/>
  <c r="O2628" i="1"/>
  <c r="M2628" i="1"/>
  <c r="P2627" i="1"/>
  <c r="O2627" i="1"/>
  <c r="M2627" i="1"/>
  <c r="P2626" i="1"/>
  <c r="O2626" i="1"/>
  <c r="M2626" i="1"/>
  <c r="P2625" i="1"/>
  <c r="O2625" i="1"/>
  <c r="M2625" i="1"/>
  <c r="P2624" i="1"/>
  <c r="O2624" i="1"/>
  <c r="M2624" i="1"/>
  <c r="P2623" i="1"/>
  <c r="O2623" i="1"/>
  <c r="M2623" i="1"/>
  <c r="P2622" i="1"/>
  <c r="O2622" i="1"/>
  <c r="M2622" i="1"/>
  <c r="P2621" i="1"/>
  <c r="O2621" i="1"/>
  <c r="M2621" i="1"/>
  <c r="P2620" i="1"/>
  <c r="O2620" i="1"/>
  <c r="M2620" i="1"/>
  <c r="P2619" i="1"/>
  <c r="O2619" i="1"/>
  <c r="M2619" i="1"/>
  <c r="P2618" i="1"/>
  <c r="O2618" i="1"/>
  <c r="M2618" i="1"/>
  <c r="P2617" i="1"/>
  <c r="O2617" i="1"/>
  <c r="M2617" i="1"/>
  <c r="P2616" i="1"/>
  <c r="O2616" i="1"/>
  <c r="M2616" i="1"/>
  <c r="P2615" i="1"/>
  <c r="O2615" i="1"/>
  <c r="M2615" i="1"/>
  <c r="P2591" i="1"/>
  <c r="O2591" i="1"/>
  <c r="M2591" i="1"/>
  <c r="P2590" i="1"/>
  <c r="O2590" i="1"/>
  <c r="M2590" i="1"/>
  <c r="P2589" i="1"/>
  <c r="O2589" i="1"/>
  <c r="M2589" i="1"/>
  <c r="P2588" i="1"/>
  <c r="O2588" i="1"/>
  <c r="M2588" i="1"/>
  <c r="P2587" i="1"/>
  <c r="O2587" i="1"/>
  <c r="M2587" i="1"/>
  <c r="P2586" i="1"/>
  <c r="O2586" i="1"/>
  <c r="M2586" i="1"/>
  <c r="P2585" i="1"/>
  <c r="O2585" i="1"/>
  <c r="M2585" i="1"/>
  <c r="P2584" i="1"/>
  <c r="O2584" i="1"/>
  <c r="M2584" i="1"/>
  <c r="P2583" i="1"/>
  <c r="O2583" i="1"/>
  <c r="M2583" i="1"/>
  <c r="P2582" i="1"/>
  <c r="O2582" i="1"/>
  <c r="M2582" i="1"/>
  <c r="P2581" i="1"/>
  <c r="O2581" i="1"/>
  <c r="M2581" i="1"/>
  <c r="P2580" i="1"/>
  <c r="O2580" i="1"/>
  <c r="M2580" i="1"/>
  <c r="P2579" i="1"/>
  <c r="O2579" i="1"/>
  <c r="M2579" i="1"/>
  <c r="P2578" i="1"/>
  <c r="O2578" i="1"/>
  <c r="M2578" i="1"/>
  <c r="P2577" i="1"/>
  <c r="O2577" i="1"/>
  <c r="M2577" i="1"/>
  <c r="P2576" i="1"/>
  <c r="O2576" i="1"/>
  <c r="M2576" i="1"/>
  <c r="P2575" i="1"/>
  <c r="O2575" i="1"/>
  <c r="M2575" i="1"/>
  <c r="P2574" i="1"/>
  <c r="O2574" i="1"/>
  <c r="M2574" i="1"/>
  <c r="P2573" i="1"/>
  <c r="O2573" i="1"/>
  <c r="M2573" i="1"/>
  <c r="P2572" i="1"/>
  <c r="O2572" i="1"/>
  <c r="M2572" i="1"/>
  <c r="P2571" i="1"/>
  <c r="O2571" i="1"/>
  <c r="M2571" i="1"/>
  <c r="P2570" i="1"/>
  <c r="O2570" i="1"/>
  <c r="M2570" i="1"/>
  <c r="P2569" i="1"/>
  <c r="O2569" i="1"/>
  <c r="M2569" i="1"/>
  <c r="P2568" i="1"/>
  <c r="O2568" i="1"/>
  <c r="M2568" i="1"/>
  <c r="P2567" i="1"/>
  <c r="O2567" i="1"/>
  <c r="M2567" i="1"/>
  <c r="P2566" i="1"/>
  <c r="O2566" i="1"/>
  <c r="M2566" i="1"/>
  <c r="P2555" i="1"/>
  <c r="O2555" i="1"/>
  <c r="M2555" i="1"/>
  <c r="P2554" i="1"/>
  <c r="O2554" i="1"/>
  <c r="M2554" i="1"/>
  <c r="P2553" i="1"/>
  <c r="O2553" i="1"/>
  <c r="M2553" i="1"/>
  <c r="P2552" i="1"/>
  <c r="O2552" i="1"/>
  <c r="M2552" i="1"/>
  <c r="P2551" i="1"/>
  <c r="O2551" i="1"/>
  <c r="M2551" i="1"/>
  <c r="P2550" i="1"/>
  <c r="O2550" i="1"/>
  <c r="M2550" i="1"/>
  <c r="P2549" i="1"/>
  <c r="O2549" i="1"/>
  <c r="M2549" i="1"/>
  <c r="P2548" i="1"/>
  <c r="O2548" i="1"/>
  <c r="M2548" i="1"/>
  <c r="P2547" i="1"/>
  <c r="O2547" i="1"/>
  <c r="M2547" i="1"/>
  <c r="P2546" i="1"/>
  <c r="O2546" i="1"/>
  <c r="M2546" i="1"/>
  <c r="P2545" i="1"/>
  <c r="O2545" i="1"/>
  <c r="M2545" i="1"/>
  <c r="P2544" i="1"/>
  <c r="O2544" i="1"/>
  <c r="M2544" i="1"/>
  <c r="P2543" i="1"/>
  <c r="O2543" i="1"/>
  <c r="M2543" i="1"/>
  <c r="P2542" i="1"/>
  <c r="O2542" i="1"/>
  <c r="M2542" i="1"/>
  <c r="P2541" i="1"/>
  <c r="O2541" i="1"/>
  <c r="M2541" i="1"/>
  <c r="P2540" i="1"/>
  <c r="O2540" i="1"/>
  <c r="M2540" i="1"/>
  <c r="P2539" i="1"/>
  <c r="O2539" i="1"/>
  <c r="M2539" i="1"/>
  <c r="P2538" i="1"/>
  <c r="O2538" i="1"/>
  <c r="M2538" i="1"/>
  <c r="P2537" i="1"/>
  <c r="O2537" i="1"/>
  <c r="M2537" i="1"/>
  <c r="P2535" i="1"/>
  <c r="O2535" i="1"/>
  <c r="M2535" i="1"/>
  <c r="P2534" i="1"/>
  <c r="O2534" i="1"/>
  <c r="M2534" i="1"/>
  <c r="P2533" i="1"/>
  <c r="O2533" i="1"/>
  <c r="M2533" i="1"/>
  <c r="P2532" i="1"/>
  <c r="O2532" i="1"/>
  <c r="M2532" i="1"/>
  <c r="P2531" i="1"/>
  <c r="O2531" i="1"/>
  <c r="M2531" i="1"/>
  <c r="P2521" i="1"/>
  <c r="O2521" i="1"/>
  <c r="M2521" i="1"/>
  <c r="P2520" i="1"/>
  <c r="O2520" i="1"/>
  <c r="M2520" i="1"/>
  <c r="P2519" i="1"/>
  <c r="O2519" i="1"/>
  <c r="M2519" i="1"/>
  <c r="P2518" i="1"/>
  <c r="O2518" i="1"/>
  <c r="M2518" i="1"/>
  <c r="P2517" i="1"/>
  <c r="O2517" i="1"/>
  <c r="M2517" i="1"/>
  <c r="P2516" i="1"/>
  <c r="O2516" i="1"/>
  <c r="M2516" i="1"/>
  <c r="P2515" i="1"/>
  <c r="O2515" i="1"/>
  <c r="M2515" i="1"/>
  <c r="P2514" i="1"/>
  <c r="O2514" i="1"/>
  <c r="M2514" i="1"/>
  <c r="P2500" i="1"/>
  <c r="O2500" i="1"/>
  <c r="M2500" i="1"/>
  <c r="P2499" i="1"/>
  <c r="O2499" i="1"/>
  <c r="M2499" i="1"/>
  <c r="P2498" i="1"/>
  <c r="O2498" i="1"/>
  <c r="M2498" i="1"/>
  <c r="P2497" i="1"/>
  <c r="O2497" i="1"/>
  <c r="M2497" i="1"/>
  <c r="P2496" i="1"/>
  <c r="O2496" i="1"/>
  <c r="M2496" i="1"/>
  <c r="P2495" i="1"/>
  <c r="O2495" i="1"/>
  <c r="M2495" i="1"/>
  <c r="P2494" i="1"/>
  <c r="O2494" i="1"/>
  <c r="M2494" i="1"/>
  <c r="P2493" i="1"/>
  <c r="O2493" i="1"/>
  <c r="M2493" i="1"/>
  <c r="P2492" i="1"/>
  <c r="O2492" i="1"/>
  <c r="M2492" i="1"/>
  <c r="P2491" i="1"/>
  <c r="O2491" i="1"/>
  <c r="M2491" i="1"/>
  <c r="P2490" i="1"/>
  <c r="O2490" i="1"/>
  <c r="M2490" i="1"/>
  <c r="P2485" i="1"/>
  <c r="O2485" i="1"/>
  <c r="M2485" i="1"/>
  <c r="P2484" i="1"/>
  <c r="O2484" i="1"/>
  <c r="M2484" i="1"/>
  <c r="P2483" i="1"/>
  <c r="O2483" i="1"/>
  <c r="M2483" i="1"/>
  <c r="P2482" i="1"/>
  <c r="O2482" i="1"/>
  <c r="M2482" i="1"/>
  <c r="P2481" i="1"/>
  <c r="O2481" i="1"/>
  <c r="M2481" i="1"/>
  <c r="P2480" i="1"/>
  <c r="O2480" i="1"/>
  <c r="M2480" i="1"/>
  <c r="P2479" i="1"/>
  <c r="O2479" i="1"/>
  <c r="M2479" i="1"/>
  <c r="P2478" i="1"/>
  <c r="O2478" i="1"/>
  <c r="M2478" i="1"/>
  <c r="P2477" i="1"/>
  <c r="O2477" i="1"/>
  <c r="M2477" i="1"/>
  <c r="P2476" i="1"/>
  <c r="O2476" i="1"/>
  <c r="M2476" i="1"/>
  <c r="P2475" i="1"/>
  <c r="O2475" i="1"/>
  <c r="M2475" i="1"/>
  <c r="P2473" i="1"/>
  <c r="O2473" i="1"/>
  <c r="M2473" i="1"/>
  <c r="P2450" i="1"/>
  <c r="O2450" i="1"/>
  <c r="M2450" i="1"/>
  <c r="P2449" i="1"/>
  <c r="O2449" i="1"/>
  <c r="M2449" i="1"/>
  <c r="P2448" i="1"/>
  <c r="O2448" i="1"/>
  <c r="M2448" i="1"/>
  <c r="P2447" i="1"/>
  <c r="O2447" i="1"/>
  <c r="M2447" i="1"/>
  <c r="P2446" i="1"/>
  <c r="O2446" i="1"/>
  <c r="M2446" i="1"/>
  <c r="P2445" i="1"/>
  <c r="O2445" i="1"/>
  <c r="M2445" i="1"/>
  <c r="P2444" i="1"/>
  <c r="O2444" i="1"/>
  <c r="M2444" i="1"/>
  <c r="P2443" i="1"/>
  <c r="O2443" i="1"/>
  <c r="M2443" i="1"/>
  <c r="P2442" i="1"/>
  <c r="O2442" i="1"/>
  <c r="M2442" i="1"/>
  <c r="P2441" i="1"/>
  <c r="O2441" i="1"/>
  <c r="M2441" i="1"/>
  <c r="P2440" i="1"/>
  <c r="O2440" i="1"/>
  <c r="M2440" i="1"/>
  <c r="P2439" i="1"/>
  <c r="O2439" i="1"/>
  <c r="M2439" i="1"/>
  <c r="P2438" i="1"/>
  <c r="O2438" i="1"/>
  <c r="M2438" i="1"/>
  <c r="P2437" i="1"/>
  <c r="O2437" i="1"/>
  <c r="M2437" i="1"/>
  <c r="P2433" i="1"/>
  <c r="O2433" i="1"/>
  <c r="M2433" i="1"/>
  <c r="P2432" i="1"/>
  <c r="O2432" i="1"/>
  <c r="M2432" i="1"/>
  <c r="P2431" i="1"/>
  <c r="O2431" i="1"/>
  <c r="M2431" i="1"/>
  <c r="P2430" i="1"/>
  <c r="O2430" i="1"/>
  <c r="M2430" i="1"/>
  <c r="P2429" i="1"/>
  <c r="O2429" i="1"/>
  <c r="M2429" i="1"/>
  <c r="P2428" i="1"/>
  <c r="O2428" i="1"/>
  <c r="M2428" i="1"/>
  <c r="P2427" i="1"/>
  <c r="O2427" i="1"/>
  <c r="M2427" i="1"/>
  <c r="P2426" i="1"/>
  <c r="O2426" i="1"/>
  <c r="M2426" i="1"/>
  <c r="P2425" i="1"/>
  <c r="O2425" i="1"/>
  <c r="M2425" i="1"/>
  <c r="P2424" i="1"/>
  <c r="O2424" i="1"/>
  <c r="M2424" i="1"/>
  <c r="P2423" i="1"/>
  <c r="O2423" i="1"/>
  <c r="M2423" i="1"/>
  <c r="P2422" i="1"/>
  <c r="O2422" i="1"/>
  <c r="M2422" i="1"/>
  <c r="P2421" i="1"/>
  <c r="O2421" i="1"/>
  <c r="M2421" i="1"/>
  <c r="P2420" i="1"/>
  <c r="O2420" i="1"/>
  <c r="M2420" i="1"/>
  <c r="P2419" i="1"/>
  <c r="O2419" i="1"/>
  <c r="M2419" i="1"/>
  <c r="P2418" i="1"/>
  <c r="O2418" i="1"/>
  <c r="M2418" i="1"/>
  <c r="P2417" i="1"/>
  <c r="O2417" i="1"/>
  <c r="M2417" i="1"/>
  <c r="P2416" i="1"/>
  <c r="O2416" i="1"/>
  <c r="M2416" i="1"/>
  <c r="P2415" i="1"/>
  <c r="O2415" i="1"/>
  <c r="M2415" i="1"/>
  <c r="P2414" i="1"/>
  <c r="O2414" i="1"/>
  <c r="M2414" i="1"/>
  <c r="P2413" i="1"/>
  <c r="O2413" i="1"/>
  <c r="M2413" i="1"/>
  <c r="P2412" i="1"/>
  <c r="O2412" i="1"/>
  <c r="M2412" i="1"/>
  <c r="P2411" i="1"/>
  <c r="O2411" i="1"/>
  <c r="M2411" i="1"/>
  <c r="P2410" i="1"/>
  <c r="O2410" i="1"/>
  <c r="M2410" i="1"/>
  <c r="P2409" i="1"/>
  <c r="O2409" i="1"/>
  <c r="M2409" i="1"/>
  <c r="P2408" i="1"/>
  <c r="O2408" i="1"/>
  <c r="M2408" i="1"/>
  <c r="P2407" i="1"/>
  <c r="O2407" i="1"/>
  <c r="M2407" i="1"/>
  <c r="R2404" i="1"/>
  <c r="P2401" i="1"/>
  <c r="O2401" i="1"/>
  <c r="M2401" i="1"/>
  <c r="P2400" i="1"/>
  <c r="O2400" i="1"/>
  <c r="M2400" i="1"/>
  <c r="P2399" i="1"/>
  <c r="O2399" i="1"/>
  <c r="M2399" i="1"/>
  <c r="P2398" i="1"/>
  <c r="O2398" i="1"/>
  <c r="M2398" i="1"/>
  <c r="P2397" i="1"/>
  <c r="O2397" i="1"/>
  <c r="M2397" i="1"/>
  <c r="P2396" i="1"/>
  <c r="O2396" i="1"/>
  <c r="M2396" i="1"/>
  <c r="P2395" i="1"/>
  <c r="O2395" i="1"/>
  <c r="M2395" i="1"/>
  <c r="P2394" i="1"/>
  <c r="O2394" i="1"/>
  <c r="M2394" i="1"/>
  <c r="P2393" i="1"/>
  <c r="O2393" i="1"/>
  <c r="M2393" i="1"/>
  <c r="P2392" i="1"/>
  <c r="O2392" i="1"/>
  <c r="M2392" i="1"/>
  <c r="P2391" i="1"/>
  <c r="O2391" i="1"/>
  <c r="M2391" i="1"/>
  <c r="P2390" i="1"/>
  <c r="O2390" i="1"/>
  <c r="M2390" i="1"/>
  <c r="P2389" i="1"/>
  <c r="O2389" i="1"/>
  <c r="M2389" i="1"/>
  <c r="P2388" i="1"/>
  <c r="O2388" i="1"/>
  <c r="M2388" i="1"/>
  <c r="O2387" i="1"/>
  <c r="P2386" i="1"/>
  <c r="O2386" i="1"/>
  <c r="M2386" i="1"/>
  <c r="P2385" i="1"/>
  <c r="O2385" i="1"/>
  <c r="M2385" i="1"/>
  <c r="P2384" i="1"/>
  <c r="O2384" i="1"/>
  <c r="M2384" i="1"/>
  <c r="P2353" i="1"/>
  <c r="O2353" i="1"/>
  <c r="M2353" i="1"/>
  <c r="P2352" i="1"/>
  <c r="O2352" i="1"/>
  <c r="M2352" i="1"/>
  <c r="P2351" i="1"/>
  <c r="O2351" i="1"/>
  <c r="M2351" i="1"/>
  <c r="P2350" i="1"/>
  <c r="O2350" i="1"/>
  <c r="M2350" i="1"/>
  <c r="P2349" i="1"/>
  <c r="O2349" i="1"/>
  <c r="M2349" i="1"/>
  <c r="P2348" i="1"/>
  <c r="O2348" i="1"/>
  <c r="M2348" i="1"/>
  <c r="P2347" i="1"/>
  <c r="O2347" i="1"/>
  <c r="M2347" i="1"/>
  <c r="P2200" i="1"/>
  <c r="O2200" i="1"/>
  <c r="M2200" i="1"/>
  <c r="P2199" i="1"/>
  <c r="O2199" i="1"/>
  <c r="M2199" i="1"/>
  <c r="P2198" i="1"/>
  <c r="O2198" i="1"/>
  <c r="M2198" i="1"/>
  <c r="P2197" i="1"/>
  <c r="O2197" i="1"/>
  <c r="M2197" i="1"/>
  <c r="P2196" i="1"/>
  <c r="O2196" i="1"/>
  <c r="M2196" i="1"/>
  <c r="P2195" i="1"/>
  <c r="O2195" i="1"/>
  <c r="M2195" i="1"/>
  <c r="P2194" i="1"/>
  <c r="O2194" i="1"/>
  <c r="M2194" i="1"/>
  <c r="P2193" i="1"/>
  <c r="O2193" i="1"/>
  <c r="M2193" i="1"/>
  <c r="P2192" i="1"/>
  <c r="O2192" i="1"/>
  <c r="M2192" i="1"/>
  <c r="P2191" i="1"/>
  <c r="O2191" i="1"/>
  <c r="M2191" i="1"/>
  <c r="P2190" i="1"/>
  <c r="O2190" i="1"/>
  <c r="M2190" i="1"/>
  <c r="P2189" i="1"/>
  <c r="O2189" i="1"/>
  <c r="M2189" i="1"/>
  <c r="P2188" i="1"/>
  <c r="O2188" i="1"/>
  <c r="M2188" i="1"/>
  <c r="P2187" i="1"/>
  <c r="O2187" i="1"/>
  <c r="M2187" i="1"/>
  <c r="P2186" i="1"/>
  <c r="O2186" i="1"/>
  <c r="M2186" i="1"/>
  <c r="P2185" i="1"/>
  <c r="O2185" i="1"/>
  <c r="M2185" i="1"/>
  <c r="P2184" i="1"/>
  <c r="O2184" i="1"/>
  <c r="M2184" i="1"/>
  <c r="P2183" i="1"/>
  <c r="O2183" i="1"/>
  <c r="M2183" i="1"/>
  <c r="P2182" i="1"/>
  <c r="O2182" i="1"/>
  <c r="M2182" i="1"/>
  <c r="P2181" i="1"/>
  <c r="O2181" i="1"/>
  <c r="M2181" i="1"/>
  <c r="P2180" i="1"/>
  <c r="O2180" i="1"/>
  <c r="M2180" i="1"/>
  <c r="P2179" i="1"/>
  <c r="O2179" i="1"/>
  <c r="M2179" i="1"/>
  <c r="P2178" i="1"/>
  <c r="O2178" i="1"/>
  <c r="M2178" i="1"/>
  <c r="P2177" i="1"/>
  <c r="O2177" i="1"/>
  <c r="M2177" i="1"/>
  <c r="P2176" i="1"/>
  <c r="O2176" i="1"/>
  <c r="M2176" i="1"/>
  <c r="P2175" i="1"/>
  <c r="O2175" i="1"/>
  <c r="M2175" i="1"/>
  <c r="P2174" i="1"/>
  <c r="O2174" i="1"/>
  <c r="M2174" i="1"/>
  <c r="P2173" i="1"/>
  <c r="O2173" i="1"/>
  <c r="M2173" i="1"/>
  <c r="P2172" i="1"/>
  <c r="O2172" i="1"/>
  <c r="M2172" i="1"/>
  <c r="P2171" i="1"/>
  <c r="O2171" i="1"/>
  <c r="M2171" i="1"/>
  <c r="P2170" i="1"/>
  <c r="O2170" i="1"/>
  <c r="M2170" i="1"/>
  <c r="P2169" i="1"/>
  <c r="O2169" i="1"/>
  <c r="M2169" i="1"/>
  <c r="P2168" i="1"/>
  <c r="O2168" i="1"/>
  <c r="M2168" i="1"/>
  <c r="P2167" i="1"/>
  <c r="O2167" i="1"/>
  <c r="M2167" i="1"/>
  <c r="P2166" i="1"/>
  <c r="O2166" i="1"/>
  <c r="M2166" i="1"/>
  <c r="P2165" i="1"/>
  <c r="O2165" i="1"/>
  <c r="M2165" i="1"/>
  <c r="P2164" i="1"/>
  <c r="O2164" i="1"/>
  <c r="M2164" i="1"/>
  <c r="P2163" i="1"/>
  <c r="O2163" i="1"/>
  <c r="M2163" i="1"/>
  <c r="P2162" i="1"/>
  <c r="O2162" i="1"/>
  <c r="M2162" i="1"/>
  <c r="P2161" i="1"/>
  <c r="O2161" i="1"/>
  <c r="M2161" i="1"/>
  <c r="P2160" i="1"/>
  <c r="O2160" i="1"/>
  <c r="M2160" i="1"/>
  <c r="P2159" i="1"/>
  <c r="O2159" i="1"/>
  <c r="M2159" i="1"/>
  <c r="P2158" i="1"/>
  <c r="O2158" i="1"/>
  <c r="M2158" i="1"/>
  <c r="P2157" i="1"/>
  <c r="O2157" i="1"/>
  <c r="M2157" i="1"/>
  <c r="P2156" i="1"/>
  <c r="O2156" i="1"/>
  <c r="M2156" i="1"/>
  <c r="P2155" i="1"/>
  <c r="O2155" i="1"/>
  <c r="M2155" i="1"/>
  <c r="P2154" i="1"/>
  <c r="O2154" i="1"/>
  <c r="M2154" i="1"/>
  <c r="P2153" i="1"/>
  <c r="O2153" i="1"/>
  <c r="M2153" i="1"/>
  <c r="P2152" i="1"/>
  <c r="O2152" i="1"/>
  <c r="M2152" i="1"/>
  <c r="P2151" i="1"/>
  <c r="O2151" i="1"/>
  <c r="M2151" i="1"/>
  <c r="P2150" i="1"/>
  <c r="O2150" i="1"/>
  <c r="M2150" i="1"/>
  <c r="P2149" i="1"/>
  <c r="O2149" i="1"/>
  <c r="M2149" i="1"/>
  <c r="P2148" i="1"/>
  <c r="O2148" i="1"/>
  <c r="M2148" i="1"/>
  <c r="P2147" i="1"/>
  <c r="O2147" i="1"/>
  <c r="M2147" i="1"/>
  <c r="P2146" i="1"/>
  <c r="O2146" i="1"/>
  <c r="M2146" i="1"/>
  <c r="P2145" i="1"/>
  <c r="O2145" i="1"/>
  <c r="M2145" i="1"/>
  <c r="P2144" i="1"/>
  <c r="O2144" i="1"/>
  <c r="M2144" i="1"/>
  <c r="P2143" i="1"/>
  <c r="O2143" i="1"/>
  <c r="M2143" i="1"/>
  <c r="P2142" i="1"/>
  <c r="O2142" i="1"/>
  <c r="M2142" i="1"/>
  <c r="P2141" i="1"/>
  <c r="O2141" i="1"/>
  <c r="M2141" i="1"/>
  <c r="P2140" i="1"/>
  <c r="O2140" i="1"/>
  <c r="M2140" i="1"/>
  <c r="P2139" i="1"/>
  <c r="O2139" i="1"/>
  <c r="M2139" i="1"/>
  <c r="P2138" i="1"/>
  <c r="O2138" i="1"/>
  <c r="M2138" i="1"/>
  <c r="P2137" i="1"/>
  <c r="O2137" i="1"/>
  <c r="M2137" i="1"/>
  <c r="P2136" i="1"/>
  <c r="O2136" i="1"/>
  <c r="M2136" i="1"/>
  <c r="P2135" i="1"/>
  <c r="O2135" i="1"/>
  <c r="M2135" i="1"/>
  <c r="P2134" i="1"/>
  <c r="O2134" i="1"/>
  <c r="M2134" i="1"/>
  <c r="P2133" i="1"/>
  <c r="O2133" i="1"/>
  <c r="M2133" i="1"/>
  <c r="P2132" i="1"/>
  <c r="O2132" i="1"/>
  <c r="M2132" i="1"/>
  <c r="P2131" i="1"/>
  <c r="O2131" i="1"/>
  <c r="M2131" i="1"/>
  <c r="P2130" i="1"/>
  <c r="O2130" i="1"/>
  <c r="M2130" i="1"/>
  <c r="P2129" i="1"/>
  <c r="O2129" i="1"/>
  <c r="M2129" i="1"/>
  <c r="P2128" i="1"/>
  <c r="O2128" i="1"/>
  <c r="M2128" i="1"/>
  <c r="P2127" i="1"/>
  <c r="O2127" i="1"/>
  <c r="M2127" i="1"/>
  <c r="P2126" i="1"/>
  <c r="O2126" i="1"/>
  <c r="M2126" i="1"/>
  <c r="P2125" i="1"/>
  <c r="O2125" i="1"/>
  <c r="M2125" i="1"/>
  <c r="P2124" i="1"/>
  <c r="O2124" i="1"/>
  <c r="M2124" i="1"/>
  <c r="P2123" i="1"/>
  <c r="O2123" i="1"/>
  <c r="M2123" i="1"/>
  <c r="P2122" i="1"/>
  <c r="O2122" i="1"/>
  <c r="M2122" i="1"/>
  <c r="P2121" i="1"/>
  <c r="O2121" i="1"/>
  <c r="M2121" i="1"/>
  <c r="P2120" i="1"/>
  <c r="O2120" i="1"/>
  <c r="M2120" i="1"/>
  <c r="P2119" i="1"/>
  <c r="O2119" i="1"/>
  <c r="M2119" i="1"/>
  <c r="P2118" i="1"/>
  <c r="O2118" i="1"/>
  <c r="M2118" i="1"/>
  <c r="P2117" i="1"/>
  <c r="O2117" i="1"/>
  <c r="M2117" i="1"/>
  <c r="P2116" i="1"/>
  <c r="O2116" i="1"/>
  <c r="M2116" i="1"/>
  <c r="P2115" i="1"/>
  <c r="O2115" i="1"/>
  <c r="M2115" i="1"/>
  <c r="P2114" i="1"/>
  <c r="O2114" i="1"/>
  <c r="M2114" i="1"/>
  <c r="P2113" i="1"/>
  <c r="O2113" i="1"/>
  <c r="M2113" i="1"/>
  <c r="P2112" i="1"/>
  <c r="O2112" i="1"/>
  <c r="M2112" i="1"/>
  <c r="P2111" i="1"/>
  <c r="O2111" i="1"/>
  <c r="M2111" i="1"/>
  <c r="P2110" i="1"/>
  <c r="O2110" i="1"/>
  <c r="M2110" i="1"/>
  <c r="P2109" i="1"/>
  <c r="O2109" i="1"/>
  <c r="M2109" i="1"/>
  <c r="P2108" i="1"/>
  <c r="O2108" i="1"/>
  <c r="M2108" i="1"/>
  <c r="P2107" i="1"/>
  <c r="O2107" i="1"/>
  <c r="M2107" i="1"/>
  <c r="P2106" i="1"/>
  <c r="O2106" i="1"/>
  <c r="M2106" i="1"/>
  <c r="P2105" i="1"/>
  <c r="O2105" i="1"/>
  <c r="M2105" i="1"/>
  <c r="P2104" i="1"/>
  <c r="O2104" i="1"/>
  <c r="M2104" i="1"/>
  <c r="P2103" i="1"/>
  <c r="O2103" i="1"/>
  <c r="M2103" i="1"/>
  <c r="P2102" i="1"/>
  <c r="O2102" i="1"/>
  <c r="M2102" i="1"/>
  <c r="P2101" i="1"/>
  <c r="O2101" i="1"/>
  <c r="M2101" i="1"/>
  <c r="P2100" i="1"/>
  <c r="O2100" i="1"/>
  <c r="M2100" i="1"/>
  <c r="P2099" i="1"/>
  <c r="O2099" i="1"/>
  <c r="M2099" i="1"/>
  <c r="P2098" i="1"/>
  <c r="O2098" i="1"/>
  <c r="M2098" i="1"/>
  <c r="P2097" i="1"/>
  <c r="O2097" i="1"/>
  <c r="M2097" i="1"/>
  <c r="P2096" i="1"/>
  <c r="O2096" i="1"/>
  <c r="M2096" i="1"/>
  <c r="P2095" i="1"/>
  <c r="O2095" i="1"/>
  <c r="M2095" i="1"/>
  <c r="P2094" i="1"/>
  <c r="O2094" i="1"/>
  <c r="M2094" i="1"/>
  <c r="P2093" i="1"/>
  <c r="O2093" i="1"/>
  <c r="M2093" i="1"/>
  <c r="P2092" i="1"/>
  <c r="O2092" i="1"/>
  <c r="M2092" i="1"/>
  <c r="P2091" i="1"/>
  <c r="O2091" i="1"/>
  <c r="M2091" i="1"/>
  <c r="P2090" i="1"/>
  <c r="O2090" i="1"/>
  <c r="M2090" i="1"/>
  <c r="P2089" i="1"/>
  <c r="O2089" i="1"/>
  <c r="M2089" i="1"/>
  <c r="P2088" i="1"/>
  <c r="O2088" i="1"/>
  <c r="M2088" i="1"/>
  <c r="P2087" i="1"/>
  <c r="O2087" i="1"/>
  <c r="M2087" i="1"/>
  <c r="P2086" i="1"/>
  <c r="O2086" i="1"/>
  <c r="M2086" i="1"/>
  <c r="P2085" i="1"/>
  <c r="O2085" i="1"/>
  <c r="M2085" i="1"/>
  <c r="P2084" i="1"/>
  <c r="O2084" i="1"/>
  <c r="M2084" i="1"/>
  <c r="P2083" i="1"/>
  <c r="O2083" i="1"/>
  <c r="M2083" i="1"/>
  <c r="P2082" i="1"/>
  <c r="O2082" i="1"/>
  <c r="M2082" i="1"/>
  <c r="P2081" i="1"/>
  <c r="O2081" i="1"/>
  <c r="M2081" i="1"/>
  <c r="P2080" i="1"/>
  <c r="O2080" i="1"/>
  <c r="M2080" i="1"/>
  <c r="P2079" i="1"/>
  <c r="O2079" i="1"/>
  <c r="M2079" i="1"/>
  <c r="P2078" i="1"/>
  <c r="O2078" i="1"/>
  <c r="M2078" i="1"/>
  <c r="P2077" i="1"/>
  <c r="O2077" i="1"/>
  <c r="M2077" i="1"/>
  <c r="P2076" i="1"/>
  <c r="O2076" i="1"/>
  <c r="M2076" i="1"/>
  <c r="P2075" i="1"/>
  <c r="O2075" i="1"/>
  <c r="M2075" i="1"/>
  <c r="P2074" i="1"/>
  <c r="O2074" i="1"/>
  <c r="M2074" i="1"/>
  <c r="P2073" i="1"/>
  <c r="O2073" i="1"/>
  <c r="M2073" i="1"/>
  <c r="P2072" i="1"/>
  <c r="O2072" i="1"/>
  <c r="M2072" i="1"/>
  <c r="P2071" i="1"/>
  <c r="O2071" i="1"/>
  <c r="M2071" i="1"/>
  <c r="P2070" i="1"/>
  <c r="O2070" i="1"/>
  <c r="M2070" i="1"/>
  <c r="P2069" i="1"/>
  <c r="O2069" i="1"/>
  <c r="M2069" i="1"/>
  <c r="P2068" i="1"/>
  <c r="O2068" i="1"/>
  <c r="M2068" i="1"/>
  <c r="P2067" i="1"/>
  <c r="O2067" i="1"/>
  <c r="M2067" i="1"/>
  <c r="P2066" i="1"/>
  <c r="O2066" i="1"/>
  <c r="M2066" i="1"/>
  <c r="P1937" i="1"/>
  <c r="O1937" i="1"/>
  <c r="M1937" i="1"/>
  <c r="P1936" i="1"/>
  <c r="O1936" i="1"/>
  <c r="M1936" i="1"/>
  <c r="P1935" i="1"/>
  <c r="O1935" i="1"/>
  <c r="M1935" i="1"/>
  <c r="P1934" i="1"/>
  <c r="O1934" i="1"/>
  <c r="M1934" i="1"/>
  <c r="P1933" i="1"/>
  <c r="O1933" i="1"/>
  <c r="M1933" i="1"/>
  <c r="P1932" i="1"/>
  <c r="O1932" i="1"/>
  <c r="M1932" i="1"/>
  <c r="P1931" i="1"/>
  <c r="O1931" i="1"/>
  <c r="M1931" i="1"/>
  <c r="P1930" i="1"/>
  <c r="O1930" i="1"/>
  <c r="M1930" i="1"/>
  <c r="P1929" i="1"/>
  <c r="O1929" i="1"/>
  <c r="M1929" i="1"/>
  <c r="P1928" i="1"/>
  <c r="O1928" i="1"/>
  <c r="M1928" i="1"/>
  <c r="P1927" i="1"/>
  <c r="O1927" i="1"/>
  <c r="M1927" i="1"/>
  <c r="P1926" i="1"/>
  <c r="O1926" i="1"/>
  <c r="M1926" i="1"/>
  <c r="P1925" i="1"/>
  <c r="O1925" i="1"/>
  <c r="M1925" i="1"/>
  <c r="P1924" i="1"/>
  <c r="O1924" i="1"/>
  <c r="M1924" i="1"/>
  <c r="P1923" i="1"/>
  <c r="O1923" i="1"/>
  <c r="M1923" i="1"/>
  <c r="P1922" i="1"/>
  <c r="O1922" i="1"/>
  <c r="M1922" i="1"/>
  <c r="P1921" i="1"/>
  <c r="O1921" i="1"/>
  <c r="M1921" i="1"/>
  <c r="P1920" i="1"/>
  <c r="O1920" i="1"/>
  <c r="M1920" i="1"/>
  <c r="P1919" i="1"/>
  <c r="O1919" i="1"/>
  <c r="M1919" i="1"/>
  <c r="P1918" i="1"/>
  <c r="O1918" i="1"/>
  <c r="M1918" i="1"/>
  <c r="P1917" i="1"/>
  <c r="O1917" i="1"/>
  <c r="M1917" i="1"/>
  <c r="P1916" i="1"/>
  <c r="O1916" i="1"/>
  <c r="M1916" i="1"/>
  <c r="P1915" i="1"/>
  <c r="O1915" i="1"/>
  <c r="M1915" i="1"/>
  <c r="P1914" i="1"/>
  <c r="O1914" i="1"/>
  <c r="M1914" i="1"/>
  <c r="P1913" i="1"/>
  <c r="O1913" i="1"/>
  <c r="M1913" i="1"/>
  <c r="P1912" i="1"/>
  <c r="O1912" i="1"/>
  <c r="M1912" i="1"/>
  <c r="P1911" i="1"/>
  <c r="O1911" i="1"/>
  <c r="M1911" i="1"/>
  <c r="P1910" i="1"/>
  <c r="O1910" i="1"/>
  <c r="M1910" i="1"/>
  <c r="P1909" i="1"/>
  <c r="O1909" i="1"/>
  <c r="M1909" i="1"/>
  <c r="P1908" i="1"/>
  <c r="O1908" i="1"/>
  <c r="M1908" i="1"/>
  <c r="P1907" i="1"/>
  <c r="O1907" i="1"/>
  <c r="M1907" i="1"/>
  <c r="P1906" i="1"/>
  <c r="O1906" i="1"/>
  <c r="M1906" i="1"/>
  <c r="P1905" i="1"/>
  <c r="O1905" i="1"/>
  <c r="M1905" i="1"/>
  <c r="P1904" i="1"/>
  <c r="O1904" i="1"/>
  <c r="M1904" i="1"/>
  <c r="P1903" i="1"/>
  <c r="O1903" i="1"/>
  <c r="M1903" i="1"/>
  <c r="P1902" i="1"/>
  <c r="O1902" i="1"/>
  <c r="M1902" i="1"/>
  <c r="P1901" i="1"/>
  <c r="O1901" i="1"/>
  <c r="M1901" i="1"/>
  <c r="P1900" i="1"/>
  <c r="O1900" i="1"/>
  <c r="M1900" i="1"/>
  <c r="P1899" i="1"/>
  <c r="O1899" i="1"/>
  <c r="M1899" i="1"/>
  <c r="P1898" i="1"/>
  <c r="O1898" i="1"/>
  <c r="M1898" i="1"/>
  <c r="P1897" i="1"/>
  <c r="O1897" i="1"/>
  <c r="M1897" i="1"/>
  <c r="P1896" i="1"/>
  <c r="O1896" i="1"/>
  <c r="M1896" i="1"/>
  <c r="P1895" i="1"/>
  <c r="O1895" i="1"/>
  <c r="M1895" i="1"/>
  <c r="P1894" i="1"/>
  <c r="O1894" i="1"/>
  <c r="M1894" i="1"/>
  <c r="P1893" i="1"/>
  <c r="O1893" i="1"/>
  <c r="M1893" i="1"/>
  <c r="P1892" i="1"/>
  <c r="O1892" i="1"/>
  <c r="M1892" i="1"/>
  <c r="P1891" i="1"/>
  <c r="O1891" i="1"/>
  <c r="M1891" i="1"/>
  <c r="P1890" i="1"/>
  <c r="O1890" i="1"/>
  <c r="M1890" i="1"/>
  <c r="P1889" i="1"/>
  <c r="O1889" i="1"/>
  <c r="M1889" i="1"/>
  <c r="P1888" i="1"/>
  <c r="O1888" i="1"/>
  <c r="M1888" i="1"/>
  <c r="P1887" i="1"/>
  <c r="O1887" i="1"/>
  <c r="M1887" i="1"/>
  <c r="P1886" i="1"/>
  <c r="O1886" i="1"/>
  <c r="M1886" i="1"/>
  <c r="P1885" i="1"/>
  <c r="O1885" i="1"/>
  <c r="M1885" i="1"/>
  <c r="P1884" i="1"/>
  <c r="O1884" i="1"/>
  <c r="M1884" i="1"/>
  <c r="P1883" i="1"/>
  <c r="O1883" i="1"/>
  <c r="M1883" i="1"/>
  <c r="P1882" i="1"/>
  <c r="O1882" i="1"/>
  <c r="M1882" i="1"/>
  <c r="P1881" i="1"/>
  <c r="O1881" i="1"/>
  <c r="M1881" i="1"/>
  <c r="P1880" i="1"/>
  <c r="O1880" i="1"/>
  <c r="M1880" i="1"/>
  <c r="P1879" i="1"/>
  <c r="O1879" i="1"/>
  <c r="M1879" i="1"/>
  <c r="P1878" i="1"/>
  <c r="O1878" i="1"/>
  <c r="M1878" i="1"/>
  <c r="P1877" i="1"/>
  <c r="O1877" i="1"/>
  <c r="M1877" i="1"/>
  <c r="P1876" i="1"/>
  <c r="O1876" i="1"/>
  <c r="M1876" i="1"/>
  <c r="P1875" i="1"/>
  <c r="O1875" i="1"/>
  <c r="M1875" i="1"/>
  <c r="P1874" i="1"/>
  <c r="O1874" i="1"/>
  <c r="M1874" i="1"/>
  <c r="P1873" i="1"/>
  <c r="O1873" i="1"/>
  <c r="M1873" i="1"/>
  <c r="P1872" i="1"/>
  <c r="O1872" i="1"/>
  <c r="M1872" i="1"/>
  <c r="P1871" i="1"/>
  <c r="O1871" i="1"/>
  <c r="M1871" i="1"/>
  <c r="P1870" i="1"/>
  <c r="O1870" i="1"/>
  <c r="M1870" i="1"/>
  <c r="P1869" i="1"/>
  <c r="O1869" i="1"/>
  <c r="M1869" i="1"/>
  <c r="P1868" i="1"/>
  <c r="O1868" i="1"/>
  <c r="M1868" i="1"/>
  <c r="P1867" i="1"/>
  <c r="O1867" i="1"/>
  <c r="M1867" i="1"/>
  <c r="P1866" i="1"/>
  <c r="O1866" i="1"/>
  <c r="M1866" i="1"/>
  <c r="P1865" i="1"/>
  <c r="O1865" i="1"/>
  <c r="M1865" i="1"/>
  <c r="P1864" i="1"/>
  <c r="O1864" i="1"/>
  <c r="M1864" i="1"/>
  <c r="P1863" i="1"/>
  <c r="O1863" i="1"/>
  <c r="M1863" i="1"/>
  <c r="P1862" i="1"/>
  <c r="O1862" i="1"/>
  <c r="M1862" i="1"/>
  <c r="P1861" i="1"/>
  <c r="O1861" i="1"/>
  <c r="M1861" i="1"/>
  <c r="P1860" i="1"/>
  <c r="O1860" i="1"/>
  <c r="M1860" i="1"/>
  <c r="P1859" i="1"/>
  <c r="O1859" i="1"/>
  <c r="M1859" i="1"/>
  <c r="P1858" i="1"/>
  <c r="O1858" i="1"/>
  <c r="M1858" i="1"/>
  <c r="P1857" i="1"/>
  <c r="O1857" i="1"/>
  <c r="M1857" i="1"/>
  <c r="P1856" i="1"/>
  <c r="O1856" i="1"/>
  <c r="M1856" i="1"/>
  <c r="P1855" i="1"/>
  <c r="O1855" i="1"/>
  <c r="M1855" i="1"/>
  <c r="P1854" i="1"/>
  <c r="O1854" i="1"/>
  <c r="M1854" i="1"/>
  <c r="P1853" i="1"/>
  <c r="O1853" i="1"/>
  <c r="M1853" i="1"/>
  <c r="P1852" i="1"/>
  <c r="O1852" i="1"/>
  <c r="M1852" i="1"/>
  <c r="P1851" i="1"/>
  <c r="O1851" i="1"/>
  <c r="M1851" i="1"/>
  <c r="P1850" i="1"/>
  <c r="O1850" i="1"/>
  <c r="M1850" i="1"/>
  <c r="P1849" i="1"/>
  <c r="O1849" i="1"/>
  <c r="M1849" i="1"/>
  <c r="P1848" i="1"/>
  <c r="O1848" i="1"/>
  <c r="M1848" i="1"/>
  <c r="P1847" i="1"/>
  <c r="O1847" i="1"/>
  <c r="M1847" i="1"/>
  <c r="P1846" i="1"/>
  <c r="O1846" i="1"/>
  <c r="M1846" i="1"/>
  <c r="P1845" i="1"/>
  <c r="O1845" i="1"/>
  <c r="M1845" i="1"/>
  <c r="P1844" i="1"/>
  <c r="O1844" i="1"/>
  <c r="M1844" i="1"/>
  <c r="P1843" i="1"/>
  <c r="O1843" i="1"/>
  <c r="M1843" i="1"/>
  <c r="P1842" i="1"/>
  <c r="O1842" i="1"/>
  <c r="M1842" i="1"/>
  <c r="P1841" i="1"/>
  <c r="O1841" i="1"/>
  <c r="M1841" i="1"/>
  <c r="P1840" i="1"/>
  <c r="O1840" i="1"/>
  <c r="M1840" i="1"/>
  <c r="P1839" i="1"/>
  <c r="O1839" i="1"/>
  <c r="M1839" i="1"/>
  <c r="P1838" i="1"/>
  <c r="O1838" i="1"/>
  <c r="M1838" i="1"/>
  <c r="P1837" i="1"/>
  <c r="O1837" i="1"/>
  <c r="M1837" i="1"/>
  <c r="P1836" i="1"/>
  <c r="O1836" i="1"/>
  <c r="M1836" i="1"/>
  <c r="P1835" i="1"/>
  <c r="O1835" i="1"/>
  <c r="M1835" i="1"/>
  <c r="P1834" i="1"/>
  <c r="O1834" i="1"/>
  <c r="M1834" i="1"/>
  <c r="P1833" i="1"/>
  <c r="O1833" i="1"/>
  <c r="M1833" i="1"/>
  <c r="P1832" i="1"/>
  <c r="O1832" i="1"/>
  <c r="M1832" i="1"/>
  <c r="P1831" i="1"/>
  <c r="O1831" i="1"/>
  <c r="M1831" i="1"/>
  <c r="P1830" i="1"/>
  <c r="O1830" i="1"/>
  <c r="M1830" i="1"/>
  <c r="P1829" i="1"/>
  <c r="O1829" i="1"/>
  <c r="M1829" i="1"/>
  <c r="P1828" i="1"/>
  <c r="O1828" i="1"/>
  <c r="M1828" i="1"/>
  <c r="P1827" i="1"/>
  <c r="O1827" i="1"/>
  <c r="M1827" i="1"/>
  <c r="P1826" i="1"/>
  <c r="O1826" i="1"/>
  <c r="M1826" i="1"/>
  <c r="P1825" i="1"/>
  <c r="O1825" i="1"/>
  <c r="M1825" i="1"/>
  <c r="P1824" i="1"/>
  <c r="O1824" i="1"/>
  <c r="M1824" i="1"/>
  <c r="P1823" i="1"/>
  <c r="O1823" i="1"/>
  <c r="M1823" i="1"/>
  <c r="P1822" i="1"/>
  <c r="O1822" i="1"/>
  <c r="M1822" i="1"/>
  <c r="P1821" i="1"/>
  <c r="O1821" i="1"/>
  <c r="M1821" i="1"/>
  <c r="P1820" i="1"/>
  <c r="O1820" i="1"/>
  <c r="M1820" i="1"/>
  <c r="P1819" i="1"/>
  <c r="O1819" i="1"/>
  <c r="M1819" i="1"/>
  <c r="P1818" i="1"/>
  <c r="O1818" i="1"/>
  <c r="M1818" i="1"/>
  <c r="P1817" i="1"/>
  <c r="O1817" i="1"/>
  <c r="M1817" i="1"/>
  <c r="P1816" i="1"/>
  <c r="O1816" i="1"/>
  <c r="M1816" i="1"/>
  <c r="P1815" i="1"/>
  <c r="O1815" i="1"/>
  <c r="M1815" i="1"/>
  <c r="P1814" i="1"/>
  <c r="O1814" i="1"/>
  <c r="M1814" i="1"/>
  <c r="P1813" i="1"/>
  <c r="O1813" i="1"/>
  <c r="M1813" i="1"/>
  <c r="P1812" i="1"/>
  <c r="O1812" i="1"/>
  <c r="M1812" i="1"/>
  <c r="P1811" i="1"/>
  <c r="O1811" i="1"/>
  <c r="M1811" i="1"/>
  <c r="P1810" i="1"/>
  <c r="O1810" i="1"/>
  <c r="M1810" i="1"/>
  <c r="P1809" i="1"/>
  <c r="O1809" i="1"/>
  <c r="M1809" i="1"/>
  <c r="P1808" i="1"/>
  <c r="O1808" i="1"/>
  <c r="M1808" i="1"/>
  <c r="P1807" i="1"/>
  <c r="O1807" i="1"/>
  <c r="M1807" i="1"/>
  <c r="P1806" i="1"/>
  <c r="O1806" i="1"/>
  <c r="M1806" i="1"/>
  <c r="P1805" i="1"/>
  <c r="O1805" i="1"/>
  <c r="M1805" i="1"/>
  <c r="P1804" i="1"/>
  <c r="O1804" i="1"/>
  <c r="M1804" i="1"/>
  <c r="P1803" i="1"/>
  <c r="O1803" i="1"/>
  <c r="M1803" i="1"/>
  <c r="P1802" i="1"/>
  <c r="O1802" i="1"/>
  <c r="M1802" i="1"/>
  <c r="P1801" i="1"/>
  <c r="O1801" i="1"/>
  <c r="M1801" i="1"/>
  <c r="P1800" i="1"/>
  <c r="O1800" i="1"/>
  <c r="M1800" i="1"/>
  <c r="P1799" i="1"/>
  <c r="O1799" i="1"/>
  <c r="M1799" i="1"/>
  <c r="P1798" i="1"/>
  <c r="O1798" i="1"/>
  <c r="M1798" i="1"/>
  <c r="P1797" i="1"/>
  <c r="O1797" i="1"/>
  <c r="M1797" i="1"/>
  <c r="P1796" i="1"/>
  <c r="O1796" i="1"/>
  <c r="M1796" i="1"/>
  <c r="P1795" i="1"/>
  <c r="O1795" i="1"/>
  <c r="M1795" i="1"/>
  <c r="P1794" i="1"/>
  <c r="O1794" i="1"/>
  <c r="M1794" i="1"/>
  <c r="P1793" i="1"/>
  <c r="O1793" i="1"/>
  <c r="M1793" i="1"/>
  <c r="P1792" i="1"/>
  <c r="O1792" i="1"/>
  <c r="M1792" i="1"/>
  <c r="P1791" i="1"/>
  <c r="O1791" i="1"/>
  <c r="M1791" i="1"/>
  <c r="P1790" i="1"/>
  <c r="O1790" i="1"/>
  <c r="M1790" i="1"/>
  <c r="P1789" i="1"/>
  <c r="O1789" i="1"/>
  <c r="M1789" i="1"/>
  <c r="P1788" i="1"/>
  <c r="O1788" i="1"/>
  <c r="M1788" i="1"/>
  <c r="P1787" i="1"/>
  <c r="O1787" i="1"/>
  <c r="M1787" i="1"/>
  <c r="P1786" i="1"/>
  <c r="O1786" i="1"/>
  <c r="M1786" i="1"/>
  <c r="P1785" i="1"/>
  <c r="O1785" i="1"/>
  <c r="M1785" i="1"/>
  <c r="P1784" i="1"/>
  <c r="O1784" i="1"/>
  <c r="M1784" i="1"/>
  <c r="P1783" i="1"/>
  <c r="O1783" i="1"/>
  <c r="M1783" i="1"/>
  <c r="P1782" i="1"/>
  <c r="O1782" i="1"/>
  <c r="M1782" i="1"/>
  <c r="P1781" i="1"/>
  <c r="O1781" i="1"/>
  <c r="M1781" i="1"/>
  <c r="P1780" i="1"/>
  <c r="O1780" i="1"/>
  <c r="M1780" i="1"/>
  <c r="P1779" i="1"/>
  <c r="O1779" i="1"/>
  <c r="M1779" i="1"/>
  <c r="P1778" i="1"/>
  <c r="O1778" i="1"/>
  <c r="M1778" i="1"/>
  <c r="P1777" i="1"/>
  <c r="O1777" i="1"/>
  <c r="M1777" i="1"/>
  <c r="P1776" i="1"/>
  <c r="O1776" i="1"/>
  <c r="M1776" i="1"/>
  <c r="P1775" i="1"/>
  <c r="O1775" i="1"/>
  <c r="M1775" i="1"/>
  <c r="P1774" i="1"/>
  <c r="O1774" i="1"/>
  <c r="M1774" i="1"/>
  <c r="P1773" i="1"/>
  <c r="O1773" i="1"/>
  <c r="M1773" i="1"/>
  <c r="P1772" i="1"/>
  <c r="O1772" i="1"/>
  <c r="M1772" i="1"/>
  <c r="P1771" i="1"/>
  <c r="O1771" i="1"/>
  <c r="M1771" i="1"/>
  <c r="P1770" i="1"/>
  <c r="O1770" i="1"/>
  <c r="M1770" i="1"/>
  <c r="P1769" i="1"/>
  <c r="O1769" i="1"/>
  <c r="M1769" i="1"/>
  <c r="P1768" i="1"/>
  <c r="O1768" i="1"/>
  <c r="M1768" i="1"/>
  <c r="P1767" i="1"/>
  <c r="O1767" i="1"/>
  <c r="M1767" i="1"/>
  <c r="P1766" i="1"/>
  <c r="O1766" i="1"/>
  <c r="M1766" i="1"/>
  <c r="P1765" i="1"/>
  <c r="O1765" i="1"/>
  <c r="M1765" i="1"/>
  <c r="P1764" i="1"/>
  <c r="O1764" i="1"/>
  <c r="M1764" i="1"/>
  <c r="P1763" i="1"/>
  <c r="O1763" i="1"/>
  <c r="M1763" i="1"/>
  <c r="P1762" i="1"/>
  <c r="O1762" i="1"/>
  <c r="M1762" i="1"/>
  <c r="P1761" i="1"/>
  <c r="O1761" i="1"/>
  <c r="M1761" i="1"/>
  <c r="P1760" i="1"/>
  <c r="O1760" i="1"/>
  <c r="M1760" i="1"/>
  <c r="P1759" i="1"/>
  <c r="O1759" i="1"/>
  <c r="M1759" i="1"/>
  <c r="P1758" i="1"/>
  <c r="O1758" i="1"/>
  <c r="M1758" i="1"/>
  <c r="P1757" i="1"/>
  <c r="O1757" i="1"/>
  <c r="M1757" i="1"/>
  <c r="P1756" i="1"/>
  <c r="O1756" i="1"/>
  <c r="M1756" i="1"/>
  <c r="P1755" i="1"/>
  <c r="O1755" i="1"/>
  <c r="M1755" i="1"/>
  <c r="P1754" i="1"/>
  <c r="O1754" i="1"/>
  <c r="M1754" i="1"/>
  <c r="P1753" i="1"/>
  <c r="O1753" i="1"/>
  <c r="M1753" i="1"/>
  <c r="P1752" i="1"/>
  <c r="O1752" i="1"/>
  <c r="M1752" i="1"/>
  <c r="P1751" i="1"/>
  <c r="O1751" i="1"/>
  <c r="M1751" i="1"/>
  <c r="P1750" i="1"/>
  <c r="O1750" i="1"/>
  <c r="M1750" i="1"/>
  <c r="P1749" i="1"/>
  <c r="O1749" i="1"/>
  <c r="M1749" i="1"/>
  <c r="P1748" i="1"/>
  <c r="O1748" i="1"/>
  <c r="M1748" i="1"/>
  <c r="P1747" i="1"/>
  <c r="O1747" i="1"/>
  <c r="M1747" i="1"/>
  <c r="P1746" i="1"/>
  <c r="O1746" i="1"/>
  <c r="M1746" i="1"/>
  <c r="P1745" i="1"/>
  <c r="O1745" i="1"/>
  <c r="M1745" i="1"/>
  <c r="P1744" i="1"/>
  <c r="O1744" i="1"/>
  <c r="M1744" i="1"/>
  <c r="P1743" i="1"/>
  <c r="O1743" i="1"/>
  <c r="M1743" i="1"/>
  <c r="P1742" i="1"/>
  <c r="O1742" i="1"/>
  <c r="M1742" i="1"/>
  <c r="P1741" i="1"/>
  <c r="O1741" i="1"/>
  <c r="M1741" i="1"/>
  <c r="P1740" i="1"/>
  <c r="O1740" i="1"/>
  <c r="M1740" i="1"/>
  <c r="P1739" i="1"/>
  <c r="O1739" i="1"/>
  <c r="M1739" i="1"/>
  <c r="P1738" i="1"/>
  <c r="O1738" i="1"/>
  <c r="M1738" i="1"/>
  <c r="P1737" i="1"/>
  <c r="O1737" i="1"/>
  <c r="M1737" i="1"/>
  <c r="P1736" i="1"/>
  <c r="O1736" i="1"/>
  <c r="M1736" i="1"/>
  <c r="P1735" i="1"/>
  <c r="O1735" i="1"/>
  <c r="M1735" i="1"/>
  <c r="P1734" i="1"/>
  <c r="O1734" i="1"/>
  <c r="M1734" i="1"/>
  <c r="P1733" i="1"/>
  <c r="O1733" i="1"/>
  <c r="M1733" i="1"/>
  <c r="P1732" i="1"/>
  <c r="O1732" i="1"/>
  <c r="M1732" i="1"/>
  <c r="P1731" i="1"/>
  <c r="O1731" i="1"/>
  <c r="M1731" i="1"/>
  <c r="P1730" i="1"/>
  <c r="O1730" i="1"/>
  <c r="M1730" i="1"/>
  <c r="P1729" i="1"/>
  <c r="O1729" i="1"/>
  <c r="M1729" i="1"/>
  <c r="P1728" i="1"/>
  <c r="O1728" i="1"/>
  <c r="M1728" i="1"/>
  <c r="P1727" i="1"/>
  <c r="O1727" i="1"/>
  <c r="M1727" i="1"/>
  <c r="P1726" i="1"/>
  <c r="O1726" i="1"/>
  <c r="M1726" i="1"/>
  <c r="P1725" i="1"/>
  <c r="O1725" i="1"/>
  <c r="M1725" i="1"/>
  <c r="P1724" i="1"/>
  <c r="O1724" i="1"/>
  <c r="M1724" i="1"/>
  <c r="P1723" i="1"/>
  <c r="O1723" i="1"/>
  <c r="M1723" i="1"/>
  <c r="P1722" i="1"/>
  <c r="O1722" i="1"/>
  <c r="M1722" i="1"/>
  <c r="P1721" i="1"/>
  <c r="O1721" i="1"/>
  <c r="M1721" i="1"/>
  <c r="P1720" i="1"/>
  <c r="O1720" i="1"/>
  <c r="M1720" i="1"/>
  <c r="P1719" i="1"/>
  <c r="O1719" i="1"/>
  <c r="M1719" i="1"/>
  <c r="P1718" i="1"/>
  <c r="O1718" i="1"/>
  <c r="M1718" i="1"/>
  <c r="P1717" i="1"/>
  <c r="O1717" i="1"/>
  <c r="M1717" i="1"/>
  <c r="P1716" i="1"/>
  <c r="O1716" i="1"/>
  <c r="M1716" i="1"/>
  <c r="P1715" i="1"/>
  <c r="O1715" i="1"/>
  <c r="M1715" i="1"/>
  <c r="P1714" i="1"/>
  <c r="O1714" i="1"/>
  <c r="M1714" i="1"/>
  <c r="P1713" i="1"/>
  <c r="O1713" i="1"/>
  <c r="M1713" i="1"/>
  <c r="P1712" i="1"/>
  <c r="O1712" i="1"/>
  <c r="M1712" i="1"/>
  <c r="P1711" i="1"/>
  <c r="O1711" i="1"/>
  <c r="M1711" i="1"/>
  <c r="P1710" i="1"/>
  <c r="O1710" i="1"/>
  <c r="M1710" i="1"/>
  <c r="P1709" i="1"/>
  <c r="O1709" i="1"/>
  <c r="M1709" i="1"/>
  <c r="P1708" i="1"/>
  <c r="O1708" i="1"/>
  <c r="M1708" i="1"/>
  <c r="P1707" i="1"/>
  <c r="O1707" i="1"/>
  <c r="M1707" i="1"/>
  <c r="P1706" i="1"/>
  <c r="O1706" i="1"/>
  <c r="M1706" i="1"/>
  <c r="P1705" i="1"/>
  <c r="O1705" i="1"/>
  <c r="M1705" i="1"/>
  <c r="P1704" i="1"/>
  <c r="O1704" i="1"/>
  <c r="M1704" i="1"/>
  <c r="P1703" i="1"/>
  <c r="O1703" i="1"/>
  <c r="M1703" i="1"/>
  <c r="P1702" i="1"/>
  <c r="O1702" i="1"/>
  <c r="M1702" i="1"/>
  <c r="P1701" i="1"/>
  <c r="O1701" i="1"/>
  <c r="M1701" i="1"/>
  <c r="P1700" i="1"/>
  <c r="O1700" i="1"/>
  <c r="M1700" i="1"/>
  <c r="P1699" i="1"/>
  <c r="O1699" i="1"/>
  <c r="M1699" i="1"/>
  <c r="P1698" i="1"/>
  <c r="O1698" i="1"/>
  <c r="M1698" i="1"/>
  <c r="P1697" i="1"/>
  <c r="O1697" i="1"/>
  <c r="M1697" i="1"/>
  <c r="P1696" i="1"/>
  <c r="O1696" i="1"/>
  <c r="M1696" i="1"/>
  <c r="P1695" i="1"/>
  <c r="O1695" i="1"/>
  <c r="M1695" i="1"/>
  <c r="P1694" i="1"/>
  <c r="O1694" i="1"/>
  <c r="M1694" i="1"/>
  <c r="P1693" i="1"/>
  <c r="O1693" i="1"/>
  <c r="M1693" i="1"/>
  <c r="P1692" i="1"/>
  <c r="O1692" i="1"/>
  <c r="M1692" i="1"/>
  <c r="P1691" i="1"/>
  <c r="O1691" i="1"/>
  <c r="M1691" i="1"/>
  <c r="P1690" i="1"/>
  <c r="O1690" i="1"/>
  <c r="M1690" i="1"/>
  <c r="P1689" i="1"/>
  <c r="O1689" i="1"/>
  <c r="M1689" i="1"/>
  <c r="P1688" i="1"/>
  <c r="O1688" i="1"/>
  <c r="M1688" i="1"/>
  <c r="P1687" i="1"/>
  <c r="O1687" i="1"/>
  <c r="M1687" i="1"/>
  <c r="P1686" i="1"/>
  <c r="O1686" i="1"/>
  <c r="M1686" i="1"/>
  <c r="P1685" i="1"/>
  <c r="O1685" i="1"/>
  <c r="M1685" i="1"/>
  <c r="P1684" i="1"/>
  <c r="O1684" i="1"/>
  <c r="M1684" i="1"/>
  <c r="P1683" i="1"/>
  <c r="O1683" i="1"/>
  <c r="M1683" i="1"/>
  <c r="P1682" i="1"/>
  <c r="O1682" i="1"/>
  <c r="M1682" i="1"/>
  <c r="P1681" i="1"/>
  <c r="O1681" i="1"/>
  <c r="M1681" i="1"/>
  <c r="P1680" i="1"/>
  <c r="O1680" i="1"/>
  <c r="M1680" i="1"/>
  <c r="P1679" i="1"/>
  <c r="O1679" i="1"/>
  <c r="M1679" i="1"/>
  <c r="P1678" i="1"/>
  <c r="O1678" i="1"/>
  <c r="M1678" i="1"/>
  <c r="P1677" i="1"/>
  <c r="O1677" i="1"/>
  <c r="M1677" i="1"/>
  <c r="P1459" i="1"/>
  <c r="O1459" i="1"/>
  <c r="M1459" i="1"/>
  <c r="P1458" i="1"/>
  <c r="O1458" i="1"/>
  <c r="M1458" i="1"/>
  <c r="P1457" i="1"/>
  <c r="O1457" i="1"/>
  <c r="M1457" i="1"/>
  <c r="P1456" i="1"/>
  <c r="O1456" i="1"/>
  <c r="M1456" i="1"/>
  <c r="P1455" i="1"/>
  <c r="O1455" i="1"/>
  <c r="M1455" i="1"/>
  <c r="P1454" i="1"/>
  <c r="O1454" i="1"/>
  <c r="M1454" i="1"/>
  <c r="P1453" i="1"/>
  <c r="O1453" i="1"/>
  <c r="M1453" i="1"/>
  <c r="P1452" i="1"/>
  <c r="O1452" i="1"/>
  <c r="M1452" i="1"/>
  <c r="P1451" i="1"/>
  <c r="O1451" i="1"/>
  <c r="M1451" i="1"/>
  <c r="P1450" i="1"/>
  <c r="O1450" i="1"/>
  <c r="M1450" i="1"/>
  <c r="P1449" i="1"/>
  <c r="O1449" i="1"/>
  <c r="M1449" i="1"/>
  <c r="P1448" i="1"/>
  <c r="O1448" i="1"/>
  <c r="M1448" i="1"/>
  <c r="P1447" i="1"/>
  <c r="O1447" i="1"/>
  <c r="M1447" i="1"/>
  <c r="P1446" i="1"/>
  <c r="O1446" i="1"/>
  <c r="M1446" i="1"/>
  <c r="P1445" i="1"/>
  <c r="O1445" i="1"/>
  <c r="M1445" i="1"/>
  <c r="P1444" i="1"/>
  <c r="O1444" i="1"/>
  <c r="M1444" i="1"/>
  <c r="P1443" i="1"/>
  <c r="O1443" i="1"/>
  <c r="M1443" i="1"/>
  <c r="P1442" i="1"/>
  <c r="O1442" i="1"/>
  <c r="M1442" i="1"/>
  <c r="P1441" i="1"/>
  <c r="O1441" i="1"/>
  <c r="M1441" i="1"/>
  <c r="P1440" i="1"/>
  <c r="O1440" i="1"/>
  <c r="M1440" i="1"/>
  <c r="P1439" i="1"/>
  <c r="O1439" i="1"/>
  <c r="M1439" i="1"/>
  <c r="P1438" i="1"/>
  <c r="O1438" i="1"/>
  <c r="M1438" i="1"/>
  <c r="P1437" i="1"/>
  <c r="O1437" i="1"/>
  <c r="M1437" i="1"/>
  <c r="P1436" i="1"/>
  <c r="O1436" i="1"/>
  <c r="M1436" i="1"/>
  <c r="P1435" i="1"/>
  <c r="O1435" i="1"/>
  <c r="M1435" i="1"/>
  <c r="P1434" i="1"/>
  <c r="O1434" i="1"/>
  <c r="M1434" i="1"/>
  <c r="P1433" i="1"/>
  <c r="O1433" i="1"/>
  <c r="M1433" i="1"/>
  <c r="P1432" i="1"/>
  <c r="O1432" i="1"/>
  <c r="M1432" i="1"/>
  <c r="P1431" i="1"/>
  <c r="O1431" i="1"/>
  <c r="M1431" i="1"/>
  <c r="P1430" i="1"/>
  <c r="O1430" i="1"/>
  <c r="M1430" i="1"/>
  <c r="P1429" i="1"/>
  <c r="O1429" i="1"/>
  <c r="M1429" i="1"/>
  <c r="P1428" i="1"/>
  <c r="O1428" i="1"/>
  <c r="M1428" i="1"/>
  <c r="P1427" i="1"/>
  <c r="O1427" i="1"/>
  <c r="M1427" i="1"/>
  <c r="P1426" i="1"/>
  <c r="O1426" i="1"/>
  <c r="M1426" i="1"/>
  <c r="P1425" i="1"/>
  <c r="O1425" i="1"/>
  <c r="M1425" i="1"/>
  <c r="P1424" i="1"/>
  <c r="O1424" i="1"/>
  <c r="M1424" i="1"/>
  <c r="P1423" i="1"/>
  <c r="O1423" i="1"/>
  <c r="M1423" i="1"/>
  <c r="P1422" i="1"/>
  <c r="O1422" i="1"/>
  <c r="M1422" i="1"/>
  <c r="P1421" i="1"/>
  <c r="O1421" i="1"/>
  <c r="M1421" i="1"/>
  <c r="P1420" i="1"/>
  <c r="O1420" i="1"/>
  <c r="M1420" i="1"/>
  <c r="P1419" i="1"/>
  <c r="O1419" i="1"/>
  <c r="M1419" i="1"/>
  <c r="P1418" i="1"/>
  <c r="O1418" i="1"/>
  <c r="M1418" i="1"/>
  <c r="P1417" i="1"/>
  <c r="O1417" i="1"/>
  <c r="M1417" i="1"/>
  <c r="P1416" i="1"/>
  <c r="O1416" i="1"/>
  <c r="M1416" i="1"/>
  <c r="P1415" i="1"/>
  <c r="O1415" i="1"/>
  <c r="M1415" i="1"/>
  <c r="P1414" i="1"/>
  <c r="O1414" i="1"/>
  <c r="M1414" i="1"/>
  <c r="P1413" i="1"/>
  <c r="O1413" i="1"/>
  <c r="M1413" i="1"/>
  <c r="P1412" i="1"/>
  <c r="O1412" i="1"/>
  <c r="M1412" i="1"/>
  <c r="P1411" i="1"/>
  <c r="O1411" i="1"/>
  <c r="M1411" i="1"/>
  <c r="P1410" i="1"/>
  <c r="O1410" i="1"/>
  <c r="M1410" i="1"/>
  <c r="P1409" i="1"/>
  <c r="O1409" i="1"/>
  <c r="M1409" i="1"/>
  <c r="P1408" i="1"/>
  <c r="O1408" i="1"/>
  <c r="M1408" i="1"/>
  <c r="P1407" i="1"/>
  <c r="O1407" i="1"/>
  <c r="M1407" i="1"/>
  <c r="P1406" i="1"/>
  <c r="O1406" i="1"/>
  <c r="M1406" i="1"/>
  <c r="P1405" i="1"/>
  <c r="O1405" i="1"/>
  <c r="M1405" i="1"/>
  <c r="P1404" i="1"/>
  <c r="O1404" i="1"/>
  <c r="M1404" i="1"/>
  <c r="P1403" i="1"/>
  <c r="O1403" i="1"/>
  <c r="M1403" i="1"/>
  <c r="P1402" i="1"/>
  <c r="O1402" i="1"/>
  <c r="M1402" i="1"/>
  <c r="P1401" i="1"/>
  <c r="O1401" i="1"/>
  <c r="M1401" i="1"/>
  <c r="P1400" i="1"/>
  <c r="O1400" i="1"/>
  <c r="M1400" i="1"/>
  <c r="P1399" i="1"/>
  <c r="O1399" i="1"/>
  <c r="M1399" i="1"/>
  <c r="P1398" i="1"/>
  <c r="O1398" i="1"/>
  <c r="M1398" i="1"/>
  <c r="P1397" i="1"/>
  <c r="O1397" i="1"/>
  <c r="M1397" i="1"/>
  <c r="P1396" i="1"/>
  <c r="O1396" i="1"/>
  <c r="M1396" i="1"/>
  <c r="P1395" i="1"/>
  <c r="O1395" i="1"/>
  <c r="M1395" i="1"/>
  <c r="P1394" i="1"/>
  <c r="O1394" i="1"/>
  <c r="M1394" i="1"/>
  <c r="P1393" i="1"/>
  <c r="O1393" i="1"/>
  <c r="M1393" i="1"/>
  <c r="P1392" i="1"/>
  <c r="O1392" i="1"/>
  <c r="M1392" i="1"/>
  <c r="P1391" i="1"/>
  <c r="O1391" i="1"/>
  <c r="M1391" i="1"/>
  <c r="P1390" i="1"/>
  <c r="O1390" i="1"/>
  <c r="M1390" i="1"/>
  <c r="P1389" i="1"/>
  <c r="O1389" i="1"/>
  <c r="M1389" i="1"/>
  <c r="P1388" i="1"/>
  <c r="O1388" i="1"/>
  <c r="M1388" i="1"/>
  <c r="P1387" i="1"/>
  <c r="O1387" i="1"/>
  <c r="M1387" i="1"/>
  <c r="P1386" i="1"/>
  <c r="O1386" i="1"/>
  <c r="M1386" i="1"/>
  <c r="P1385" i="1"/>
  <c r="O1385" i="1"/>
  <c r="M1385" i="1"/>
  <c r="P1384" i="1"/>
  <c r="O1384" i="1"/>
  <c r="M1384" i="1"/>
  <c r="P1383" i="1"/>
  <c r="O1383" i="1"/>
  <c r="M1383" i="1"/>
  <c r="P1382" i="1"/>
  <c r="O1382" i="1"/>
  <c r="M1382" i="1"/>
  <c r="P1381" i="1"/>
  <c r="O1381" i="1"/>
  <c r="M1381" i="1"/>
  <c r="P1380" i="1"/>
  <c r="O1380" i="1"/>
  <c r="M1380" i="1"/>
  <c r="P1379" i="1"/>
  <c r="O1379" i="1"/>
  <c r="M1379" i="1"/>
  <c r="P1378" i="1"/>
  <c r="O1378" i="1"/>
  <c r="M1378" i="1"/>
  <c r="P1377" i="1"/>
  <c r="O1377" i="1"/>
  <c r="M1377" i="1"/>
  <c r="P1376" i="1"/>
  <c r="O1376" i="1"/>
  <c r="M1376" i="1"/>
  <c r="P1375" i="1"/>
  <c r="O1375" i="1"/>
  <c r="M1375" i="1"/>
  <c r="P1374" i="1"/>
  <c r="O1374" i="1"/>
  <c r="M1374" i="1"/>
  <c r="P1373" i="1"/>
  <c r="O1373" i="1"/>
  <c r="M1373" i="1"/>
  <c r="P1372" i="1"/>
  <c r="O1372" i="1"/>
  <c r="M1372" i="1"/>
  <c r="P1371" i="1"/>
  <c r="O1371" i="1"/>
  <c r="M1371" i="1"/>
  <c r="P1370" i="1"/>
  <c r="O1370" i="1"/>
  <c r="M1370" i="1"/>
  <c r="P1369" i="1"/>
  <c r="O1369" i="1"/>
  <c r="M1369" i="1"/>
  <c r="P1368" i="1"/>
  <c r="O1368" i="1"/>
  <c r="M1368" i="1"/>
  <c r="P1367" i="1"/>
  <c r="O1367" i="1"/>
  <c r="M1367" i="1"/>
  <c r="P1366" i="1"/>
  <c r="O1366" i="1"/>
  <c r="M1366" i="1"/>
  <c r="P1365" i="1"/>
  <c r="O1365" i="1"/>
  <c r="M1365" i="1"/>
  <c r="P1364" i="1"/>
  <c r="O1364" i="1"/>
  <c r="M1364" i="1"/>
  <c r="P1363" i="1"/>
  <c r="O1363" i="1"/>
  <c r="M1363" i="1"/>
  <c r="P1362" i="1"/>
  <c r="O1362" i="1"/>
  <c r="M1362" i="1"/>
  <c r="P1361" i="1"/>
  <c r="O1361" i="1"/>
  <c r="M1361" i="1"/>
  <c r="P1360" i="1"/>
  <c r="O1360" i="1"/>
  <c r="M1360" i="1"/>
  <c r="P1359" i="1"/>
  <c r="O1359" i="1"/>
  <c r="M1359" i="1"/>
  <c r="P1358" i="1"/>
  <c r="O1358" i="1"/>
  <c r="M1358" i="1"/>
  <c r="P1357" i="1"/>
  <c r="O1357" i="1"/>
  <c r="M1357" i="1"/>
  <c r="P1356" i="1"/>
  <c r="O1356" i="1"/>
  <c r="M1356" i="1"/>
  <c r="P1355" i="1"/>
  <c r="O1355" i="1"/>
  <c r="M1355" i="1"/>
  <c r="P1354" i="1"/>
  <c r="O1354" i="1"/>
  <c r="M1354" i="1"/>
  <c r="P1353" i="1"/>
  <c r="O1353" i="1"/>
  <c r="M1353" i="1"/>
  <c r="P1352" i="1"/>
  <c r="O1352" i="1"/>
  <c r="M1352" i="1"/>
  <c r="P1351" i="1"/>
  <c r="O1351" i="1"/>
  <c r="M1351" i="1"/>
  <c r="P1350" i="1"/>
  <c r="O1350" i="1"/>
  <c r="M1350" i="1"/>
  <c r="P1349" i="1"/>
  <c r="O1349" i="1"/>
  <c r="M1349" i="1"/>
  <c r="P1348" i="1"/>
  <c r="O1348" i="1"/>
  <c r="M1348" i="1"/>
  <c r="P1347" i="1"/>
  <c r="O1347" i="1"/>
  <c r="M1347" i="1"/>
  <c r="P1346" i="1"/>
  <c r="O1346" i="1"/>
  <c r="M1346" i="1"/>
  <c r="P1345" i="1"/>
  <c r="O1345" i="1"/>
  <c r="M1345" i="1"/>
  <c r="P1344" i="1"/>
  <c r="O1344" i="1"/>
  <c r="M1344" i="1"/>
  <c r="P1343" i="1"/>
  <c r="O1343" i="1"/>
  <c r="M1343" i="1"/>
  <c r="P1342" i="1"/>
  <c r="O1342" i="1"/>
  <c r="M1342" i="1"/>
  <c r="P1341" i="1"/>
  <c r="O1341" i="1"/>
  <c r="M1341" i="1"/>
  <c r="P1340" i="1"/>
  <c r="O1340" i="1"/>
  <c r="M1340" i="1"/>
  <c r="P1339" i="1"/>
  <c r="O1339" i="1"/>
  <c r="M1339" i="1"/>
  <c r="P1338" i="1"/>
  <c r="O1338" i="1"/>
  <c r="M1338" i="1"/>
  <c r="P1337" i="1"/>
  <c r="O1337" i="1"/>
  <c r="M1337" i="1"/>
  <c r="P1336" i="1"/>
  <c r="O1336" i="1"/>
  <c r="M1336" i="1"/>
  <c r="P1335" i="1"/>
  <c r="O1335" i="1"/>
  <c r="M1335" i="1"/>
  <c r="P1334" i="1"/>
  <c r="O1334" i="1"/>
  <c r="M1334" i="1"/>
  <c r="P1333" i="1"/>
  <c r="O1333" i="1"/>
  <c r="M1333" i="1"/>
  <c r="P1332" i="1"/>
  <c r="O1332" i="1"/>
  <c r="M1332" i="1"/>
  <c r="P1331" i="1"/>
  <c r="O1331" i="1"/>
  <c r="M1331" i="1"/>
  <c r="P1330" i="1"/>
  <c r="O1330" i="1"/>
  <c r="M1330" i="1"/>
  <c r="P1329" i="1"/>
  <c r="O1329" i="1"/>
  <c r="M1329" i="1"/>
  <c r="P1328" i="1"/>
  <c r="O1328" i="1"/>
  <c r="M1328" i="1"/>
  <c r="P1327" i="1"/>
  <c r="O1327" i="1"/>
  <c r="M1327" i="1"/>
  <c r="P1326" i="1"/>
  <c r="O1326" i="1"/>
  <c r="M1326" i="1"/>
  <c r="P1325" i="1"/>
  <c r="O1325" i="1"/>
  <c r="M1325" i="1"/>
  <c r="P1324" i="1"/>
  <c r="O1324" i="1"/>
  <c r="M1324" i="1"/>
  <c r="P1323" i="1"/>
  <c r="O1323" i="1"/>
  <c r="M1323" i="1"/>
  <c r="P1322" i="1"/>
  <c r="O1322" i="1"/>
  <c r="M1322" i="1"/>
  <c r="P1321" i="1"/>
  <c r="O1321" i="1"/>
  <c r="M1321" i="1"/>
  <c r="P1320" i="1"/>
  <c r="O1320" i="1"/>
  <c r="M1320" i="1"/>
  <c r="P1319" i="1"/>
  <c r="O1319" i="1"/>
  <c r="M1319" i="1"/>
  <c r="P1318" i="1"/>
  <c r="O1318" i="1"/>
  <c r="M1318" i="1"/>
  <c r="P1317" i="1"/>
  <c r="O1317" i="1"/>
  <c r="M1317" i="1"/>
  <c r="P1316" i="1"/>
  <c r="O1316" i="1"/>
  <c r="M1316" i="1"/>
  <c r="P1315" i="1"/>
  <c r="O1315" i="1"/>
  <c r="M1315" i="1"/>
  <c r="P1314" i="1"/>
  <c r="O1314" i="1"/>
  <c r="M1314" i="1"/>
  <c r="P1313" i="1"/>
  <c r="O1313" i="1"/>
  <c r="M1313" i="1"/>
  <c r="P1312" i="1"/>
  <c r="O1312" i="1"/>
  <c r="M1312" i="1"/>
  <c r="P1311" i="1"/>
  <c r="O1311" i="1"/>
  <c r="M1311" i="1"/>
  <c r="P1310" i="1"/>
  <c r="O1310" i="1"/>
  <c r="M1310" i="1"/>
  <c r="P1309" i="1"/>
  <c r="O1309" i="1"/>
  <c r="M1309" i="1"/>
  <c r="P1308" i="1"/>
  <c r="O1308" i="1"/>
  <c r="M1308" i="1"/>
  <c r="P1307" i="1"/>
  <c r="O1307" i="1"/>
  <c r="M1307" i="1"/>
  <c r="P1306" i="1"/>
  <c r="O1306" i="1"/>
  <c r="M1306" i="1"/>
  <c r="P1305" i="1"/>
  <c r="O1305" i="1"/>
  <c r="M1305" i="1"/>
  <c r="P1304" i="1"/>
  <c r="O1304" i="1"/>
  <c r="M1304" i="1"/>
  <c r="P1223" i="1"/>
  <c r="O1223" i="1"/>
  <c r="M1223" i="1"/>
  <c r="P1222" i="1"/>
  <c r="O1222" i="1"/>
  <c r="M1222" i="1"/>
  <c r="P1221" i="1"/>
  <c r="O1221" i="1"/>
  <c r="M1221" i="1"/>
  <c r="P1220" i="1"/>
  <c r="O1220" i="1"/>
  <c r="M1220" i="1"/>
  <c r="P1219" i="1"/>
  <c r="O1219" i="1"/>
  <c r="M1219" i="1"/>
  <c r="P1218" i="1"/>
  <c r="O1218" i="1"/>
  <c r="M1218" i="1"/>
  <c r="P1217" i="1"/>
  <c r="O1217" i="1"/>
  <c r="M1217" i="1"/>
  <c r="P1216" i="1"/>
  <c r="O1216" i="1"/>
  <c r="M1216" i="1"/>
  <c r="P1215" i="1"/>
  <c r="O1215" i="1"/>
  <c r="M1215" i="1"/>
  <c r="P1214" i="1"/>
  <c r="O1214" i="1"/>
  <c r="M1214" i="1"/>
  <c r="P1213" i="1"/>
  <c r="O1213" i="1"/>
  <c r="M1213" i="1"/>
  <c r="P1212" i="1"/>
  <c r="O1212" i="1"/>
  <c r="M1212" i="1"/>
  <c r="P1211" i="1"/>
  <c r="O1211" i="1"/>
  <c r="M1211" i="1"/>
  <c r="P1210" i="1"/>
  <c r="O1210" i="1"/>
  <c r="M1210" i="1"/>
  <c r="P1209" i="1"/>
  <c r="O1209" i="1"/>
  <c r="M1209" i="1"/>
  <c r="P1208" i="1"/>
  <c r="O1208" i="1"/>
  <c r="M1208" i="1"/>
  <c r="P1207" i="1"/>
  <c r="O1207" i="1"/>
  <c r="M1207" i="1"/>
  <c r="P1206" i="1"/>
  <c r="O1206" i="1"/>
  <c r="M1206" i="1"/>
  <c r="P1205" i="1"/>
  <c r="O1205" i="1"/>
  <c r="M1205" i="1"/>
  <c r="P1204" i="1"/>
  <c r="O1204" i="1"/>
  <c r="M1204" i="1"/>
  <c r="P1203" i="1"/>
  <c r="O1203" i="1"/>
  <c r="M1203" i="1"/>
  <c r="P1202" i="1"/>
  <c r="O1202" i="1"/>
  <c r="M1202" i="1"/>
  <c r="P1201" i="1"/>
  <c r="O1201" i="1"/>
  <c r="M1201" i="1"/>
  <c r="P1200" i="1"/>
  <c r="O1200" i="1"/>
  <c r="M1200" i="1"/>
  <c r="P1199" i="1"/>
  <c r="O1199" i="1"/>
  <c r="M1199" i="1"/>
  <c r="P1198" i="1"/>
  <c r="O1198" i="1"/>
  <c r="M1198" i="1"/>
  <c r="P1197" i="1"/>
  <c r="O1197" i="1"/>
  <c r="M1197" i="1"/>
  <c r="P1196" i="1"/>
  <c r="O1196" i="1"/>
  <c r="M1196" i="1"/>
  <c r="P1195" i="1"/>
  <c r="O1195" i="1"/>
  <c r="M1195" i="1"/>
  <c r="P1194" i="1"/>
  <c r="O1194" i="1"/>
  <c r="M1194" i="1"/>
  <c r="P1193" i="1"/>
  <c r="O1193" i="1"/>
  <c r="M1193" i="1"/>
  <c r="P1192" i="1"/>
  <c r="O1192" i="1"/>
  <c r="M1192" i="1"/>
  <c r="P1191" i="1"/>
  <c r="O1191" i="1"/>
  <c r="M1191" i="1"/>
  <c r="P1190" i="1"/>
  <c r="O1190" i="1"/>
  <c r="M1190" i="1"/>
  <c r="P1189" i="1"/>
  <c r="O1189" i="1"/>
  <c r="M1189" i="1"/>
  <c r="P1188" i="1"/>
  <c r="O1188" i="1"/>
  <c r="M1188" i="1"/>
  <c r="P1187" i="1"/>
  <c r="O1187" i="1"/>
  <c r="M1187" i="1"/>
  <c r="P1186" i="1"/>
  <c r="O1186" i="1"/>
  <c r="M1186" i="1"/>
  <c r="P1185" i="1"/>
  <c r="O1185" i="1"/>
  <c r="M1185" i="1"/>
  <c r="P1184" i="1"/>
  <c r="O1184" i="1"/>
  <c r="M1184" i="1"/>
  <c r="P1183" i="1"/>
  <c r="O1183" i="1"/>
  <c r="M1183" i="1"/>
  <c r="P1182" i="1"/>
  <c r="O1182" i="1"/>
  <c r="M1182" i="1"/>
  <c r="P1181" i="1"/>
  <c r="O1181" i="1"/>
  <c r="M1181" i="1"/>
  <c r="P1176" i="1"/>
  <c r="O1176" i="1"/>
  <c r="M1176" i="1"/>
  <c r="P1175" i="1"/>
  <c r="O1175" i="1"/>
  <c r="M1175" i="1"/>
  <c r="P1174" i="1"/>
  <c r="O1174" i="1"/>
  <c r="M1174" i="1"/>
  <c r="P1173" i="1"/>
  <c r="O1173" i="1"/>
  <c r="M1173" i="1"/>
  <c r="P1172" i="1"/>
  <c r="O1172" i="1"/>
  <c r="M1172" i="1"/>
  <c r="P1171" i="1"/>
  <c r="O1171" i="1"/>
  <c r="M1171" i="1"/>
  <c r="P1170" i="1"/>
  <c r="O1170" i="1"/>
  <c r="M1170" i="1"/>
  <c r="P1169" i="1"/>
  <c r="O1169" i="1"/>
  <c r="M1169" i="1"/>
  <c r="P1168" i="1"/>
  <c r="O1168" i="1"/>
  <c r="M1168" i="1"/>
  <c r="P1167" i="1"/>
  <c r="O1167" i="1"/>
  <c r="M1167" i="1"/>
  <c r="P1166" i="1"/>
  <c r="O1166" i="1"/>
  <c r="M1166" i="1"/>
  <c r="P1165" i="1"/>
  <c r="O1165" i="1"/>
  <c r="M1165" i="1"/>
  <c r="P1164" i="1"/>
  <c r="O1164" i="1"/>
  <c r="M1164" i="1"/>
  <c r="P1163" i="1"/>
  <c r="O1163" i="1"/>
  <c r="M1163" i="1"/>
  <c r="P1162" i="1"/>
  <c r="O1162" i="1"/>
  <c r="M1162" i="1"/>
  <c r="P1161" i="1"/>
  <c r="O1161" i="1"/>
  <c r="M1161" i="1"/>
  <c r="P1160" i="1"/>
  <c r="O1160" i="1"/>
  <c r="M1160" i="1"/>
  <c r="P1159" i="1"/>
  <c r="O1159" i="1"/>
  <c r="M1159" i="1"/>
  <c r="P1158" i="1"/>
  <c r="O1158" i="1"/>
  <c r="M1158" i="1"/>
  <c r="P1157" i="1"/>
  <c r="O1157" i="1"/>
  <c r="M1157" i="1"/>
  <c r="P1156" i="1"/>
  <c r="O1156" i="1"/>
  <c r="M1156" i="1"/>
  <c r="P1155" i="1"/>
  <c r="O1155" i="1"/>
  <c r="M1155" i="1"/>
  <c r="P1154" i="1"/>
  <c r="O1154" i="1"/>
  <c r="M1154" i="1"/>
  <c r="P1153" i="1"/>
  <c r="O1153" i="1"/>
  <c r="M1153" i="1"/>
  <c r="P1152" i="1"/>
  <c r="O1152" i="1"/>
  <c r="M1152" i="1"/>
  <c r="P1151" i="1"/>
  <c r="O1151" i="1"/>
  <c r="M1151" i="1"/>
  <c r="P1150" i="1"/>
  <c r="O1150" i="1"/>
  <c r="M1150" i="1"/>
  <c r="P1149" i="1"/>
  <c r="O1149" i="1"/>
  <c r="M1149" i="1"/>
  <c r="P1148" i="1"/>
  <c r="O1148" i="1"/>
  <c r="M1148" i="1"/>
  <c r="P1147" i="1"/>
  <c r="O1147" i="1"/>
  <c r="M1147" i="1"/>
  <c r="P1146" i="1"/>
  <c r="O1146" i="1"/>
  <c r="M1146" i="1"/>
  <c r="P1145" i="1"/>
  <c r="O1145" i="1"/>
  <c r="M1145" i="1"/>
  <c r="P1144" i="1"/>
  <c r="O1144" i="1"/>
  <c r="M1144" i="1"/>
  <c r="P1143" i="1"/>
  <c r="O1143" i="1"/>
  <c r="M1143" i="1"/>
  <c r="P1142" i="1"/>
  <c r="O1142" i="1"/>
  <c r="M1142" i="1"/>
  <c r="P1141" i="1"/>
  <c r="O1141" i="1"/>
  <c r="M1141" i="1"/>
  <c r="P1140" i="1"/>
  <c r="O1140" i="1"/>
  <c r="M1140" i="1"/>
  <c r="P1139" i="1"/>
  <c r="O1139" i="1"/>
  <c r="M1139" i="1"/>
  <c r="P1138" i="1"/>
  <c r="O1138" i="1"/>
  <c r="M1138" i="1"/>
  <c r="P1137" i="1"/>
  <c r="O1137" i="1"/>
  <c r="M1137" i="1"/>
  <c r="P1136" i="1"/>
  <c r="O1136" i="1"/>
  <c r="M1136" i="1"/>
  <c r="P1135" i="1"/>
  <c r="O1135" i="1"/>
  <c r="M1135" i="1"/>
  <c r="P1134" i="1"/>
  <c r="O1134" i="1"/>
  <c r="M1134" i="1"/>
  <c r="P1133" i="1"/>
  <c r="O1133" i="1"/>
  <c r="M1133" i="1"/>
  <c r="P1132" i="1"/>
  <c r="O1132" i="1"/>
  <c r="M1132" i="1"/>
  <c r="P1131" i="1"/>
  <c r="O1131" i="1"/>
  <c r="M1131" i="1"/>
  <c r="P1130" i="1"/>
  <c r="O1130" i="1"/>
  <c r="M1130" i="1"/>
  <c r="P1129" i="1"/>
  <c r="O1129" i="1"/>
  <c r="M1129" i="1"/>
  <c r="P1128" i="1"/>
  <c r="O1128" i="1"/>
  <c r="M1128" i="1"/>
  <c r="P1127" i="1"/>
  <c r="O1127" i="1"/>
  <c r="M1127" i="1"/>
  <c r="P1126" i="1"/>
  <c r="O1126" i="1"/>
  <c r="M1126" i="1"/>
  <c r="P1125" i="1"/>
  <c r="O1125" i="1"/>
  <c r="M1125" i="1"/>
  <c r="P1124" i="1"/>
  <c r="O1124" i="1"/>
  <c r="M1124" i="1"/>
  <c r="P1123" i="1"/>
  <c r="O1123" i="1"/>
  <c r="M1123" i="1"/>
  <c r="P1122" i="1"/>
  <c r="O1122" i="1"/>
  <c r="M1122" i="1"/>
  <c r="P1121" i="1"/>
  <c r="O1121" i="1"/>
  <c r="M1121" i="1"/>
  <c r="P1120" i="1"/>
  <c r="O1120" i="1"/>
  <c r="M1120" i="1"/>
  <c r="P1119" i="1"/>
  <c r="O1119" i="1"/>
  <c r="M1119" i="1"/>
  <c r="P1118" i="1"/>
  <c r="O1118" i="1"/>
  <c r="M1118" i="1"/>
  <c r="P1117" i="1"/>
  <c r="O1117" i="1"/>
  <c r="M1117" i="1"/>
  <c r="P1116" i="1"/>
  <c r="O1116" i="1"/>
  <c r="M1116" i="1"/>
  <c r="P1115" i="1"/>
  <c r="O1115" i="1"/>
  <c r="M1115" i="1"/>
  <c r="P1114" i="1"/>
  <c r="O1114" i="1"/>
  <c r="M1114" i="1"/>
  <c r="P1113" i="1"/>
  <c r="O1113" i="1"/>
  <c r="M1113" i="1"/>
  <c r="P1112" i="1"/>
  <c r="O1112" i="1"/>
  <c r="M1112" i="1"/>
  <c r="P1111" i="1"/>
  <c r="O1111" i="1"/>
  <c r="M1111" i="1"/>
  <c r="P1110" i="1"/>
  <c r="O1110" i="1"/>
  <c r="M1110" i="1"/>
  <c r="P1109" i="1"/>
  <c r="O1109" i="1"/>
  <c r="M1109" i="1"/>
  <c r="P1108" i="1"/>
  <c r="O1108" i="1"/>
  <c r="M1108" i="1"/>
  <c r="P1107" i="1"/>
  <c r="O1107" i="1"/>
  <c r="M1107" i="1"/>
  <c r="P1106" i="1"/>
  <c r="O1106" i="1"/>
  <c r="M1106" i="1"/>
  <c r="P1105" i="1"/>
  <c r="O1105" i="1"/>
  <c r="M1105" i="1"/>
  <c r="P1104" i="1"/>
  <c r="O1104" i="1"/>
  <c r="M1104" i="1"/>
  <c r="P1103" i="1"/>
  <c r="O1103" i="1"/>
  <c r="M1103" i="1"/>
  <c r="P1102" i="1"/>
  <c r="O1102" i="1"/>
  <c r="M1102" i="1"/>
  <c r="P1101" i="1"/>
  <c r="O1101" i="1"/>
  <c r="M1101" i="1"/>
  <c r="P1100" i="1"/>
  <c r="O1100" i="1"/>
  <c r="M1100" i="1"/>
  <c r="P1099" i="1"/>
  <c r="O1099" i="1"/>
  <c r="M1099" i="1"/>
  <c r="P1098" i="1"/>
  <c r="O1098" i="1"/>
  <c r="M1098" i="1"/>
  <c r="P1097" i="1"/>
  <c r="O1097" i="1"/>
  <c r="M1097" i="1"/>
  <c r="P1096" i="1"/>
  <c r="O1096" i="1"/>
  <c r="M1096" i="1"/>
  <c r="P1095" i="1"/>
  <c r="O1095" i="1"/>
  <c r="M1095" i="1"/>
  <c r="P1094" i="1"/>
  <c r="O1094" i="1"/>
  <c r="M1094" i="1"/>
  <c r="P1093" i="1"/>
  <c r="O1093" i="1"/>
  <c r="M1093" i="1"/>
  <c r="P1092" i="1"/>
  <c r="O1092" i="1"/>
  <c r="M1092" i="1"/>
  <c r="P1091" i="1"/>
  <c r="O1091" i="1"/>
  <c r="M1091" i="1"/>
  <c r="P1090" i="1"/>
  <c r="O1090" i="1"/>
  <c r="M1090" i="1"/>
  <c r="P1089" i="1"/>
  <c r="O1089" i="1"/>
  <c r="M1089" i="1"/>
  <c r="P1088" i="1"/>
  <c r="O1088" i="1"/>
  <c r="M1088" i="1"/>
  <c r="P1087" i="1"/>
  <c r="O1087" i="1"/>
  <c r="M1087" i="1"/>
  <c r="P1086" i="1"/>
  <c r="O1086" i="1"/>
  <c r="M1086" i="1"/>
  <c r="P1085" i="1"/>
  <c r="O1085" i="1"/>
  <c r="M1085" i="1"/>
  <c r="P1084" i="1"/>
  <c r="O1084" i="1"/>
  <c r="M1084" i="1"/>
  <c r="P1083" i="1"/>
  <c r="O1083" i="1"/>
  <c r="M1083" i="1"/>
  <c r="P1082" i="1"/>
  <c r="O1082" i="1"/>
  <c r="M1082" i="1"/>
  <c r="P1081" i="1"/>
  <c r="O1081" i="1"/>
  <c r="M1081" i="1"/>
  <c r="P1079" i="1"/>
  <c r="O1079" i="1"/>
  <c r="M1079" i="1"/>
  <c r="P1078" i="1"/>
  <c r="O1078" i="1"/>
  <c r="M1078" i="1"/>
  <c r="P1069" i="1"/>
  <c r="O1069" i="1"/>
  <c r="M1069" i="1"/>
  <c r="P1002" i="1"/>
  <c r="O1002" i="1"/>
  <c r="M1002" i="1"/>
  <c r="P1001" i="1"/>
  <c r="O1001" i="1"/>
  <c r="M1001" i="1"/>
  <c r="P1000" i="1"/>
  <c r="O1000" i="1"/>
  <c r="M1000" i="1"/>
  <c r="P999" i="1"/>
  <c r="O999" i="1"/>
  <c r="M999" i="1"/>
  <c r="P998" i="1"/>
  <c r="O998" i="1"/>
  <c r="M998" i="1"/>
  <c r="P997" i="1"/>
  <c r="O997" i="1"/>
  <c r="M997" i="1"/>
  <c r="P996" i="1"/>
  <c r="O996" i="1"/>
  <c r="M996" i="1"/>
  <c r="P995" i="1"/>
  <c r="O995" i="1"/>
  <c r="M995" i="1"/>
  <c r="P994" i="1"/>
  <c r="O994" i="1"/>
  <c r="M994" i="1"/>
  <c r="P993" i="1"/>
  <c r="O993" i="1"/>
  <c r="M993" i="1"/>
  <c r="P992" i="1"/>
  <c r="O992" i="1"/>
  <c r="M992" i="1"/>
  <c r="P991" i="1"/>
  <c r="O991" i="1"/>
  <c r="M991" i="1"/>
  <c r="P990" i="1"/>
  <c r="O990" i="1"/>
  <c r="M990" i="1"/>
  <c r="P989" i="1"/>
  <c r="O989" i="1"/>
  <c r="M989" i="1"/>
  <c r="P988" i="1"/>
  <c r="O988" i="1"/>
  <c r="M988" i="1"/>
  <c r="P987" i="1"/>
  <c r="O987" i="1"/>
  <c r="M987" i="1"/>
  <c r="P986" i="1"/>
  <c r="O986" i="1"/>
  <c r="M986" i="1"/>
  <c r="P985" i="1"/>
  <c r="O985" i="1"/>
  <c r="M985" i="1"/>
  <c r="P984" i="1"/>
  <c r="O984" i="1"/>
  <c r="M984" i="1"/>
  <c r="P983" i="1"/>
  <c r="O983" i="1"/>
  <c r="M983" i="1"/>
  <c r="P982" i="1"/>
  <c r="O982" i="1"/>
  <c r="M982" i="1"/>
  <c r="P981" i="1"/>
  <c r="O981" i="1"/>
  <c r="M981" i="1"/>
  <c r="P980" i="1"/>
  <c r="O980" i="1"/>
  <c r="M980" i="1"/>
  <c r="P979" i="1"/>
  <c r="O979" i="1"/>
  <c r="M979" i="1"/>
  <c r="P978" i="1"/>
  <c r="O978" i="1"/>
  <c r="M978" i="1"/>
  <c r="P977" i="1"/>
  <c r="O977" i="1"/>
  <c r="M977" i="1"/>
  <c r="P976" i="1"/>
  <c r="O976" i="1"/>
  <c r="M976" i="1"/>
  <c r="P975" i="1"/>
  <c r="O975" i="1"/>
  <c r="M975" i="1"/>
  <c r="P974" i="1"/>
  <c r="O974" i="1"/>
  <c r="M974" i="1"/>
  <c r="P973" i="1"/>
  <c r="O973" i="1"/>
  <c r="M973" i="1"/>
  <c r="P972" i="1"/>
  <c r="O972" i="1"/>
  <c r="M972" i="1"/>
  <c r="P971" i="1"/>
  <c r="O971" i="1"/>
  <c r="M971" i="1"/>
  <c r="P970" i="1"/>
  <c r="O970" i="1"/>
  <c r="M970" i="1"/>
  <c r="P969" i="1"/>
  <c r="O969" i="1"/>
  <c r="M969" i="1"/>
  <c r="P968" i="1"/>
  <c r="O968" i="1"/>
  <c r="M968" i="1"/>
  <c r="P967" i="1"/>
  <c r="O967" i="1"/>
  <c r="M967" i="1"/>
  <c r="P966" i="1"/>
  <c r="O966" i="1"/>
  <c r="M966" i="1"/>
  <c r="P965" i="1"/>
  <c r="O965" i="1"/>
  <c r="M965" i="1"/>
  <c r="P964" i="1"/>
  <c r="O964" i="1"/>
  <c r="M964" i="1"/>
  <c r="P963" i="1"/>
  <c r="O963" i="1"/>
  <c r="M963" i="1"/>
  <c r="P962" i="1"/>
  <c r="O962" i="1"/>
  <c r="M962" i="1"/>
  <c r="P961" i="1"/>
  <c r="O961" i="1"/>
  <c r="M961" i="1"/>
  <c r="P960" i="1"/>
  <c r="O960" i="1"/>
  <c r="M960" i="1"/>
  <c r="P959" i="1"/>
  <c r="O959" i="1"/>
  <c r="M959" i="1"/>
  <c r="P958" i="1"/>
  <c r="O958" i="1"/>
  <c r="M958" i="1"/>
  <c r="P957" i="1"/>
  <c r="O957" i="1"/>
  <c r="M957" i="1"/>
  <c r="P956" i="1"/>
  <c r="O956" i="1"/>
  <c r="M956" i="1"/>
  <c r="P955" i="1"/>
  <c r="O955" i="1"/>
  <c r="M955" i="1"/>
  <c r="P954" i="1"/>
  <c r="O954" i="1"/>
  <c r="M954" i="1"/>
  <c r="P953" i="1"/>
  <c r="O953" i="1"/>
  <c r="M953" i="1"/>
  <c r="P952" i="1"/>
  <c r="O952" i="1"/>
  <c r="M952" i="1"/>
  <c r="P951" i="1"/>
  <c r="O951" i="1"/>
  <c r="M951" i="1"/>
  <c r="P950" i="1"/>
  <c r="O950" i="1"/>
  <c r="M950" i="1"/>
  <c r="P949" i="1"/>
  <c r="O949" i="1"/>
  <c r="M949" i="1"/>
  <c r="P948" i="1"/>
  <c r="O948" i="1"/>
  <c r="M948" i="1"/>
  <c r="P947" i="1"/>
  <c r="O947" i="1"/>
  <c r="M947" i="1"/>
  <c r="P946" i="1"/>
  <c r="O946" i="1"/>
  <c r="M946" i="1"/>
  <c r="P945" i="1"/>
  <c r="O945" i="1"/>
  <c r="M945" i="1"/>
  <c r="P944" i="1"/>
  <c r="O944" i="1"/>
  <c r="M944" i="1"/>
  <c r="P943" i="1"/>
  <c r="O943" i="1"/>
  <c r="M943" i="1"/>
  <c r="P942" i="1"/>
  <c r="O942" i="1"/>
  <c r="M942" i="1"/>
  <c r="P941" i="1"/>
  <c r="O941" i="1"/>
  <c r="M941" i="1"/>
  <c r="P940" i="1"/>
  <c r="O940" i="1"/>
  <c r="M940" i="1"/>
  <c r="P939" i="1"/>
  <c r="O939" i="1"/>
  <c r="M939" i="1"/>
  <c r="P938" i="1"/>
  <c r="O938" i="1"/>
  <c r="M938" i="1"/>
  <c r="P937" i="1"/>
  <c r="O937" i="1"/>
  <c r="M937" i="1"/>
  <c r="P936" i="1"/>
  <c r="O936" i="1"/>
  <c r="M936" i="1"/>
  <c r="P935" i="1"/>
  <c r="O935" i="1"/>
  <c r="M935" i="1"/>
  <c r="P934" i="1"/>
  <c r="O934" i="1"/>
  <c r="M934" i="1"/>
  <c r="P933" i="1"/>
  <c r="O933" i="1"/>
  <c r="M933" i="1"/>
  <c r="P932" i="1"/>
  <c r="O932" i="1"/>
  <c r="M932" i="1"/>
  <c r="P931" i="1"/>
  <c r="O931" i="1"/>
  <c r="M931" i="1"/>
  <c r="P930" i="1"/>
  <c r="O930" i="1"/>
  <c r="M930" i="1"/>
  <c r="P929" i="1"/>
  <c r="O929" i="1"/>
  <c r="M929" i="1"/>
  <c r="P928" i="1"/>
  <c r="O928" i="1"/>
  <c r="M928" i="1"/>
  <c r="P927" i="1"/>
  <c r="O927" i="1"/>
  <c r="M927" i="1"/>
  <c r="P926" i="1"/>
  <c r="O926" i="1"/>
  <c r="M926" i="1"/>
  <c r="P925" i="1"/>
  <c r="O925" i="1"/>
  <c r="M925" i="1"/>
  <c r="P924" i="1"/>
  <c r="O924" i="1"/>
  <c r="M924" i="1"/>
  <c r="P923" i="1"/>
  <c r="O923" i="1"/>
  <c r="M923" i="1"/>
  <c r="P922" i="1"/>
  <c r="O922" i="1"/>
  <c r="M922" i="1"/>
  <c r="P921" i="1"/>
  <c r="O921" i="1"/>
  <c r="M921" i="1"/>
  <c r="P920" i="1"/>
  <c r="O920" i="1"/>
  <c r="M920" i="1"/>
  <c r="P919" i="1"/>
  <c r="O919" i="1"/>
  <c r="M919" i="1"/>
  <c r="P918" i="1"/>
  <c r="O918" i="1"/>
  <c r="M918" i="1"/>
  <c r="P917" i="1"/>
  <c r="O917" i="1"/>
  <c r="M917" i="1"/>
  <c r="P916" i="1"/>
  <c r="O916" i="1"/>
  <c r="M916" i="1"/>
  <c r="P915" i="1"/>
  <c r="O915" i="1"/>
  <c r="M915" i="1"/>
  <c r="P914" i="1"/>
  <c r="O914" i="1"/>
  <c r="M914" i="1"/>
  <c r="P913" i="1"/>
  <c r="O913" i="1"/>
  <c r="M913" i="1"/>
  <c r="P912" i="1"/>
  <c r="O912" i="1"/>
  <c r="M912" i="1"/>
  <c r="P911" i="1"/>
  <c r="O911" i="1"/>
  <c r="M911" i="1"/>
  <c r="P910" i="1"/>
  <c r="O910" i="1"/>
  <c r="M910" i="1"/>
  <c r="P909" i="1"/>
  <c r="O909" i="1"/>
  <c r="M909" i="1"/>
  <c r="P908" i="1"/>
  <c r="O908" i="1"/>
  <c r="M908" i="1"/>
  <c r="P907" i="1"/>
  <c r="O907" i="1"/>
  <c r="M907" i="1"/>
  <c r="P906" i="1"/>
  <c r="O906" i="1"/>
  <c r="M906" i="1"/>
  <c r="P905" i="1"/>
  <c r="O905" i="1"/>
  <c r="M905" i="1"/>
  <c r="P904" i="1"/>
  <c r="O904" i="1"/>
  <c r="M904" i="1"/>
  <c r="P903" i="1"/>
  <c r="O903" i="1"/>
  <c r="M903" i="1"/>
  <c r="P902" i="1"/>
  <c r="O902" i="1"/>
  <c r="M902" i="1"/>
  <c r="P901" i="1"/>
  <c r="O901" i="1"/>
  <c r="M901" i="1"/>
  <c r="P900" i="1"/>
  <c r="O900" i="1"/>
  <c r="M900" i="1"/>
  <c r="P899" i="1"/>
  <c r="O899" i="1"/>
  <c r="M899" i="1"/>
  <c r="P898" i="1"/>
  <c r="O898" i="1"/>
  <c r="M898" i="1"/>
  <c r="P897" i="1"/>
  <c r="O897" i="1"/>
  <c r="M897" i="1"/>
  <c r="P896" i="1"/>
  <c r="O896" i="1"/>
  <c r="M896" i="1"/>
  <c r="P895" i="1"/>
  <c r="O895" i="1"/>
  <c r="M895" i="1"/>
  <c r="P894" i="1"/>
  <c r="O894" i="1"/>
  <c r="M894" i="1"/>
  <c r="P893" i="1"/>
  <c r="O893" i="1"/>
  <c r="M893" i="1"/>
  <c r="P892" i="1"/>
  <c r="O892" i="1"/>
  <c r="M892" i="1"/>
  <c r="P891" i="1"/>
  <c r="O891" i="1"/>
  <c r="M891" i="1"/>
  <c r="P890" i="1"/>
  <c r="O890" i="1"/>
  <c r="M890" i="1"/>
  <c r="P889" i="1"/>
  <c r="O889" i="1"/>
  <c r="M889" i="1"/>
  <c r="P888" i="1"/>
  <c r="O888" i="1"/>
  <c r="M888" i="1"/>
  <c r="P887" i="1"/>
  <c r="O887" i="1"/>
  <c r="M887" i="1"/>
  <c r="P886" i="1"/>
  <c r="O886" i="1"/>
  <c r="M886" i="1"/>
  <c r="P885" i="1"/>
  <c r="O885" i="1"/>
  <c r="M885" i="1"/>
  <c r="P884" i="1"/>
  <c r="O884" i="1"/>
  <c r="M884" i="1"/>
  <c r="P883" i="1"/>
  <c r="O883" i="1"/>
  <c r="M883" i="1"/>
  <c r="P882" i="1"/>
  <c r="O882" i="1"/>
  <c r="M882" i="1"/>
  <c r="P881" i="1"/>
  <c r="O881" i="1"/>
  <c r="M881" i="1"/>
  <c r="P880" i="1"/>
  <c r="O880" i="1"/>
  <c r="M880" i="1"/>
  <c r="P879" i="1"/>
  <c r="O879" i="1"/>
  <c r="M879" i="1"/>
  <c r="P878" i="1"/>
  <c r="O878" i="1"/>
  <c r="M878" i="1"/>
  <c r="P877" i="1"/>
  <c r="O877" i="1"/>
  <c r="M877" i="1"/>
  <c r="P876" i="1"/>
  <c r="O876" i="1"/>
  <c r="M876" i="1"/>
  <c r="P875" i="1"/>
  <c r="O875" i="1"/>
  <c r="M875" i="1"/>
  <c r="P874" i="1"/>
  <c r="O874" i="1"/>
  <c r="M874" i="1"/>
  <c r="P873" i="1"/>
  <c r="O873" i="1"/>
  <c r="M873" i="1"/>
  <c r="P872" i="1"/>
  <c r="O872" i="1"/>
  <c r="M872" i="1"/>
  <c r="P871" i="1"/>
  <c r="O871" i="1"/>
  <c r="M871" i="1"/>
  <c r="P870" i="1"/>
  <c r="O870" i="1"/>
  <c r="M870" i="1"/>
  <c r="P869" i="1"/>
  <c r="O869" i="1"/>
  <c r="M869" i="1"/>
  <c r="P868" i="1"/>
  <c r="O868" i="1"/>
  <c r="M868" i="1"/>
  <c r="P867" i="1"/>
  <c r="O867" i="1"/>
  <c r="M867" i="1"/>
  <c r="P866" i="1"/>
  <c r="O866" i="1"/>
  <c r="M866" i="1"/>
  <c r="P865" i="1"/>
  <c r="O865" i="1"/>
  <c r="M865" i="1"/>
  <c r="P864" i="1"/>
  <c r="O864" i="1"/>
  <c r="M864" i="1"/>
  <c r="P863" i="1"/>
  <c r="O863" i="1"/>
  <c r="M863" i="1"/>
  <c r="P862" i="1"/>
  <c r="O862" i="1"/>
  <c r="M862" i="1"/>
  <c r="P861" i="1"/>
  <c r="O861" i="1"/>
  <c r="M861" i="1"/>
  <c r="P860" i="1"/>
  <c r="O860" i="1"/>
  <c r="M860" i="1"/>
  <c r="P859" i="1"/>
  <c r="O859" i="1"/>
  <c r="M859" i="1"/>
  <c r="P858" i="1"/>
  <c r="O858" i="1"/>
  <c r="M858" i="1"/>
  <c r="P857" i="1"/>
  <c r="O857" i="1"/>
  <c r="M857" i="1"/>
  <c r="P856" i="1"/>
  <c r="O856" i="1"/>
  <c r="M856" i="1"/>
  <c r="P855" i="1"/>
  <c r="O855" i="1"/>
  <c r="M855" i="1"/>
  <c r="P854" i="1"/>
  <c r="O854" i="1"/>
  <c r="M854" i="1"/>
  <c r="P853" i="1"/>
  <c r="O853" i="1"/>
  <c r="M853" i="1"/>
  <c r="P852" i="1"/>
  <c r="O852" i="1"/>
  <c r="M852" i="1"/>
  <c r="P851" i="1"/>
  <c r="O851" i="1"/>
  <c r="M851" i="1"/>
  <c r="P850" i="1"/>
  <c r="O850" i="1"/>
  <c r="M850" i="1"/>
  <c r="P849" i="1"/>
  <c r="O849" i="1"/>
  <c r="M849" i="1"/>
  <c r="P848" i="1"/>
  <c r="O848" i="1"/>
  <c r="M848" i="1"/>
  <c r="P847" i="1"/>
  <c r="O847" i="1"/>
  <c r="M847" i="1"/>
  <c r="P846" i="1"/>
  <c r="O846" i="1"/>
  <c r="M846" i="1"/>
  <c r="P845" i="1"/>
  <c r="O845" i="1"/>
  <c r="M845" i="1"/>
  <c r="P844" i="1"/>
  <c r="O844" i="1"/>
  <c r="M844" i="1"/>
  <c r="P843" i="1"/>
  <c r="O843" i="1"/>
  <c r="M843" i="1"/>
  <c r="P842" i="1"/>
  <c r="O842" i="1"/>
  <c r="M842" i="1"/>
  <c r="P841" i="1"/>
  <c r="O841" i="1"/>
  <c r="M841" i="1"/>
  <c r="P840" i="1"/>
  <c r="O840" i="1"/>
  <c r="M840" i="1"/>
  <c r="P839" i="1"/>
  <c r="O839" i="1"/>
  <c r="M839" i="1"/>
  <c r="P838" i="1"/>
  <c r="O838" i="1"/>
  <c r="M838" i="1"/>
  <c r="P837" i="1"/>
  <c r="O837" i="1"/>
  <c r="M837" i="1"/>
  <c r="P836" i="1"/>
  <c r="O836" i="1"/>
  <c r="M836" i="1"/>
  <c r="P835" i="1"/>
  <c r="O835" i="1"/>
  <c r="M835" i="1"/>
  <c r="P834" i="1"/>
  <c r="O834" i="1"/>
  <c r="M834" i="1"/>
  <c r="P833" i="1"/>
  <c r="O833" i="1"/>
  <c r="M833" i="1"/>
  <c r="P832" i="1"/>
  <c r="O832" i="1"/>
  <c r="M832" i="1"/>
  <c r="P831" i="1"/>
  <c r="O831" i="1"/>
  <c r="M831" i="1"/>
  <c r="P830" i="1"/>
  <c r="O830" i="1"/>
  <c r="M830" i="1"/>
  <c r="P829" i="1"/>
  <c r="O829" i="1"/>
  <c r="M829" i="1"/>
  <c r="P828" i="1"/>
  <c r="O828" i="1"/>
  <c r="M828" i="1"/>
  <c r="P827" i="1"/>
  <c r="O827" i="1"/>
  <c r="M827" i="1"/>
  <c r="P820" i="1"/>
  <c r="O820" i="1"/>
  <c r="M820" i="1"/>
  <c r="P817" i="1"/>
  <c r="O817" i="1"/>
  <c r="M817" i="1"/>
  <c r="P816" i="1"/>
  <c r="O816" i="1"/>
  <c r="M816" i="1"/>
  <c r="P815" i="1"/>
  <c r="O815" i="1"/>
  <c r="M815" i="1"/>
  <c r="P814" i="1"/>
  <c r="O814" i="1"/>
  <c r="M814" i="1"/>
  <c r="P813" i="1"/>
  <c r="O813" i="1"/>
  <c r="M813" i="1"/>
  <c r="P812" i="1"/>
  <c r="O812" i="1"/>
  <c r="M812" i="1"/>
  <c r="P811" i="1"/>
  <c r="O811" i="1"/>
  <c r="M811" i="1"/>
  <c r="P810" i="1"/>
  <c r="O810" i="1"/>
  <c r="M810" i="1"/>
  <c r="P809" i="1"/>
  <c r="O809" i="1"/>
  <c r="M809" i="1"/>
  <c r="P808" i="1"/>
  <c r="O808" i="1"/>
  <c r="M808" i="1"/>
  <c r="P807" i="1"/>
  <c r="O807" i="1"/>
  <c r="M807" i="1"/>
  <c r="P806" i="1"/>
  <c r="O806" i="1"/>
  <c r="M806" i="1"/>
  <c r="P805" i="1"/>
  <c r="O805" i="1"/>
  <c r="M805" i="1"/>
  <c r="P804" i="1"/>
  <c r="O804" i="1"/>
  <c r="M804" i="1"/>
  <c r="P803" i="1"/>
  <c r="O803" i="1"/>
  <c r="M803" i="1"/>
  <c r="P802" i="1"/>
  <c r="O802" i="1"/>
  <c r="M802" i="1"/>
  <c r="P801" i="1"/>
  <c r="O801" i="1"/>
  <c r="M801" i="1"/>
  <c r="P800" i="1"/>
  <c r="O800" i="1"/>
  <c r="M800" i="1"/>
  <c r="P799" i="1"/>
  <c r="O799" i="1"/>
  <c r="M799" i="1"/>
  <c r="R797" i="1"/>
  <c r="V787" i="1"/>
  <c r="P778" i="1"/>
  <c r="O778" i="1"/>
  <c r="M778" i="1"/>
  <c r="P777" i="1"/>
  <c r="O777" i="1"/>
  <c r="M777" i="1"/>
  <c r="P776" i="1"/>
  <c r="O776" i="1"/>
  <c r="M776" i="1"/>
  <c r="P775" i="1"/>
  <c r="O775" i="1"/>
  <c r="M775" i="1"/>
  <c r="P774" i="1"/>
  <c r="O774" i="1"/>
  <c r="M774" i="1"/>
  <c r="P773" i="1"/>
  <c r="O773" i="1"/>
  <c r="M773" i="1"/>
  <c r="P772" i="1"/>
  <c r="O772" i="1"/>
  <c r="M772" i="1"/>
  <c r="P771" i="1"/>
  <c r="O771" i="1"/>
  <c r="M771" i="1"/>
  <c r="P770" i="1"/>
  <c r="O770" i="1"/>
  <c r="M770" i="1"/>
  <c r="P769" i="1"/>
  <c r="O769" i="1"/>
  <c r="M769" i="1"/>
  <c r="P768" i="1"/>
  <c r="O768" i="1"/>
  <c r="M768" i="1"/>
  <c r="P767" i="1"/>
  <c r="O767" i="1"/>
  <c r="M767" i="1"/>
  <c r="P766" i="1"/>
  <c r="O766" i="1"/>
  <c r="M766" i="1"/>
  <c r="P765" i="1"/>
  <c r="O765" i="1"/>
  <c r="M765" i="1"/>
  <c r="P764" i="1"/>
  <c r="O764" i="1"/>
  <c r="M764" i="1"/>
  <c r="P763" i="1"/>
  <c r="O763" i="1"/>
  <c r="M763" i="1"/>
  <c r="P762" i="1"/>
  <c r="O762" i="1"/>
  <c r="M762" i="1"/>
  <c r="P761" i="1"/>
  <c r="O761" i="1"/>
  <c r="M761" i="1"/>
  <c r="P760" i="1"/>
  <c r="O760" i="1"/>
  <c r="M760" i="1"/>
  <c r="P759" i="1"/>
  <c r="O759" i="1"/>
  <c r="M759" i="1"/>
  <c r="P758" i="1"/>
  <c r="O758" i="1"/>
  <c r="M758" i="1"/>
  <c r="P757" i="1"/>
  <c r="O757" i="1"/>
  <c r="M757" i="1"/>
  <c r="P756" i="1"/>
  <c r="O756" i="1"/>
  <c r="M756" i="1"/>
  <c r="P755" i="1"/>
  <c r="O755" i="1"/>
  <c r="M755" i="1"/>
  <c r="P754" i="1"/>
  <c r="O754" i="1"/>
  <c r="M754" i="1"/>
  <c r="P753" i="1"/>
  <c r="O753" i="1"/>
  <c r="M753" i="1"/>
  <c r="P752" i="1"/>
  <c r="O752" i="1"/>
  <c r="M752" i="1"/>
  <c r="P751" i="1"/>
  <c r="O751" i="1"/>
  <c r="M751" i="1"/>
  <c r="P750" i="1"/>
  <c r="O750" i="1"/>
  <c r="M750" i="1"/>
  <c r="P749" i="1"/>
  <c r="O749" i="1"/>
  <c r="M749" i="1"/>
  <c r="P748" i="1"/>
  <c r="O748" i="1"/>
  <c r="M748" i="1"/>
  <c r="P747" i="1"/>
  <c r="O747" i="1"/>
  <c r="M747" i="1"/>
  <c r="P746" i="1"/>
  <c r="O746" i="1"/>
  <c r="M746" i="1"/>
  <c r="P745" i="1"/>
  <c r="O745" i="1"/>
  <c r="M745" i="1"/>
  <c r="P744" i="1"/>
  <c r="O744" i="1"/>
  <c r="M744" i="1"/>
  <c r="P743" i="1"/>
  <c r="O743" i="1"/>
  <c r="M743" i="1"/>
  <c r="P742" i="1"/>
  <c r="O742" i="1"/>
  <c r="M742" i="1"/>
  <c r="P741" i="1"/>
  <c r="O741" i="1"/>
  <c r="M741" i="1"/>
  <c r="P740" i="1"/>
  <c r="O740" i="1"/>
  <c r="M740" i="1"/>
  <c r="P739" i="1"/>
  <c r="O739" i="1"/>
  <c r="M739" i="1"/>
  <c r="P738" i="1"/>
  <c r="O738" i="1"/>
  <c r="M738" i="1"/>
  <c r="P737" i="1"/>
  <c r="O737" i="1"/>
  <c r="M737" i="1"/>
  <c r="P736" i="1"/>
  <c r="O736" i="1"/>
  <c r="M736" i="1"/>
  <c r="V735" i="1"/>
  <c r="P735" i="1"/>
  <c r="O735" i="1"/>
  <c r="M735" i="1"/>
  <c r="P728" i="1"/>
  <c r="O728" i="1"/>
  <c r="M728" i="1"/>
  <c r="P727" i="1"/>
  <c r="O727" i="1"/>
  <c r="M727" i="1"/>
  <c r="P726" i="1"/>
  <c r="O726" i="1"/>
  <c r="M726" i="1"/>
  <c r="P725" i="1"/>
  <c r="O725" i="1"/>
  <c r="M725" i="1"/>
  <c r="P724" i="1"/>
  <c r="O724" i="1"/>
  <c r="M724" i="1"/>
  <c r="P723" i="1"/>
  <c r="O723" i="1"/>
  <c r="M723" i="1"/>
  <c r="P722" i="1"/>
  <c r="O722" i="1"/>
  <c r="M722" i="1"/>
  <c r="P721" i="1"/>
  <c r="O721" i="1"/>
  <c r="M721" i="1"/>
  <c r="P720" i="1"/>
  <c r="O720" i="1"/>
  <c r="M720" i="1"/>
  <c r="P719" i="1"/>
  <c r="O719" i="1"/>
  <c r="M719" i="1"/>
  <c r="P718" i="1"/>
  <c r="O718" i="1"/>
  <c r="M718" i="1"/>
  <c r="P717" i="1"/>
  <c r="O717" i="1"/>
  <c r="M717" i="1"/>
  <c r="P716" i="1"/>
  <c r="O716" i="1"/>
  <c r="M716" i="1"/>
  <c r="P715" i="1"/>
  <c r="O715" i="1"/>
  <c r="M715" i="1"/>
  <c r="R712" i="1"/>
  <c r="P708" i="1"/>
  <c r="O708" i="1"/>
  <c r="M708" i="1"/>
  <c r="P707" i="1"/>
  <c r="O707" i="1"/>
  <c r="M707" i="1"/>
  <c r="P706" i="1"/>
  <c r="O706" i="1"/>
  <c r="M706" i="1"/>
  <c r="P705" i="1"/>
  <c r="O705" i="1"/>
  <c r="M705" i="1"/>
  <c r="P704" i="1"/>
  <c r="O704" i="1"/>
  <c r="M704" i="1"/>
  <c r="P703" i="1"/>
  <c r="O703" i="1"/>
  <c r="M703" i="1"/>
  <c r="P702" i="1"/>
  <c r="O702" i="1"/>
  <c r="M702" i="1"/>
  <c r="P701" i="1"/>
  <c r="O701" i="1"/>
  <c r="M701" i="1"/>
  <c r="P700" i="1"/>
  <c r="O700" i="1"/>
  <c r="M700" i="1"/>
  <c r="P699" i="1"/>
  <c r="O699" i="1"/>
  <c r="M699" i="1"/>
  <c r="P698" i="1"/>
  <c r="O698" i="1"/>
  <c r="M698" i="1"/>
  <c r="P697" i="1"/>
  <c r="O697" i="1"/>
  <c r="M697" i="1"/>
  <c r="P696" i="1"/>
  <c r="O696" i="1"/>
  <c r="M696" i="1"/>
  <c r="P695" i="1"/>
  <c r="O695" i="1"/>
  <c r="M695" i="1"/>
  <c r="P694" i="1"/>
  <c r="O694" i="1"/>
  <c r="M694" i="1"/>
  <c r="P693" i="1"/>
  <c r="O693" i="1"/>
  <c r="M693" i="1"/>
  <c r="P692" i="1"/>
  <c r="O692" i="1"/>
  <c r="M692" i="1"/>
  <c r="P691" i="1"/>
  <c r="O691" i="1"/>
  <c r="M691" i="1"/>
  <c r="P690" i="1"/>
  <c r="O690" i="1"/>
  <c r="M690" i="1"/>
  <c r="P689" i="1"/>
  <c r="O689" i="1"/>
  <c r="M689" i="1"/>
  <c r="P687" i="1"/>
  <c r="O687" i="1"/>
  <c r="M687" i="1"/>
  <c r="P686" i="1"/>
  <c r="O686" i="1"/>
  <c r="M686" i="1"/>
  <c r="P685" i="1"/>
  <c r="O685" i="1"/>
  <c r="M685" i="1"/>
  <c r="P684" i="1"/>
  <c r="O684" i="1"/>
  <c r="M684" i="1"/>
  <c r="R683" i="1"/>
  <c r="P683" i="1"/>
  <c r="O683" i="1"/>
  <c r="M683" i="1"/>
  <c r="P677" i="1"/>
  <c r="O677" i="1"/>
  <c r="M677" i="1"/>
  <c r="P676" i="1"/>
  <c r="O676" i="1"/>
  <c r="M676" i="1"/>
  <c r="P675" i="1"/>
  <c r="O675" i="1"/>
  <c r="M675" i="1"/>
  <c r="P674" i="1"/>
  <c r="O674" i="1"/>
  <c r="M674" i="1"/>
  <c r="P673" i="1"/>
  <c r="O673" i="1"/>
  <c r="M673" i="1"/>
  <c r="P672" i="1"/>
  <c r="O672" i="1"/>
  <c r="M672" i="1"/>
  <c r="P671" i="1"/>
  <c r="O671" i="1"/>
  <c r="M671" i="1"/>
  <c r="P670" i="1"/>
  <c r="O670" i="1"/>
  <c r="M670" i="1"/>
  <c r="P669" i="1"/>
  <c r="O669" i="1"/>
  <c r="M669" i="1"/>
  <c r="P668" i="1"/>
  <c r="O668" i="1"/>
  <c r="M668" i="1"/>
  <c r="P667" i="1"/>
  <c r="O667" i="1"/>
  <c r="M667" i="1"/>
  <c r="P666" i="1"/>
  <c r="O666" i="1"/>
  <c r="M666" i="1"/>
  <c r="P665" i="1"/>
  <c r="O665" i="1"/>
  <c r="M665" i="1"/>
  <c r="R662" i="1"/>
  <c r="P655" i="1"/>
  <c r="O655" i="1"/>
  <c r="M655" i="1"/>
  <c r="P654" i="1"/>
  <c r="O654" i="1"/>
  <c r="M654" i="1"/>
  <c r="P653" i="1"/>
  <c r="O653" i="1"/>
  <c r="M653" i="1"/>
  <c r="P652" i="1"/>
  <c r="O652" i="1"/>
  <c r="M652" i="1"/>
  <c r="P651" i="1"/>
  <c r="O651" i="1"/>
  <c r="M651" i="1"/>
  <c r="P650" i="1"/>
  <c r="O650" i="1"/>
  <c r="M650" i="1"/>
  <c r="P649" i="1"/>
  <c r="O649" i="1"/>
  <c r="M649" i="1"/>
  <c r="P648" i="1"/>
  <c r="O648" i="1"/>
  <c r="M648" i="1"/>
  <c r="P647" i="1"/>
  <c r="O647" i="1"/>
  <c r="M647" i="1"/>
  <c r="P646" i="1"/>
  <c r="O646" i="1"/>
  <c r="M646" i="1"/>
  <c r="P645" i="1"/>
  <c r="O645" i="1"/>
  <c r="M645" i="1"/>
  <c r="P644" i="1"/>
  <c r="O644" i="1"/>
  <c r="M644" i="1"/>
  <c r="P643" i="1"/>
  <c r="O643" i="1"/>
  <c r="M643" i="1"/>
  <c r="P642" i="1"/>
  <c r="O642" i="1"/>
  <c r="M642" i="1"/>
  <c r="P641" i="1"/>
  <c r="O641" i="1"/>
  <c r="M641" i="1"/>
  <c r="P640" i="1"/>
  <c r="O640" i="1"/>
  <c r="M640" i="1"/>
  <c r="P639" i="1"/>
  <c r="O639" i="1"/>
  <c r="M639" i="1"/>
  <c r="P638" i="1"/>
  <c r="O638" i="1"/>
  <c r="M638" i="1"/>
  <c r="P637" i="1"/>
  <c r="O637" i="1"/>
  <c r="M637" i="1"/>
  <c r="P636" i="1"/>
  <c r="O636" i="1"/>
  <c r="M636" i="1"/>
  <c r="P635" i="1"/>
  <c r="O635" i="1"/>
  <c r="M635" i="1"/>
  <c r="P634" i="1"/>
  <c r="O634" i="1"/>
  <c r="M634" i="1"/>
  <c r="P633" i="1"/>
  <c r="O633" i="1"/>
  <c r="M633" i="1"/>
  <c r="P632" i="1"/>
  <c r="O632" i="1"/>
  <c r="M632" i="1"/>
  <c r="P631" i="1"/>
  <c r="O631" i="1"/>
  <c r="M631" i="1"/>
  <c r="P630" i="1"/>
  <c r="O630" i="1"/>
  <c r="M630" i="1"/>
  <c r="P614" i="1"/>
  <c r="O614" i="1"/>
  <c r="M614" i="1"/>
  <c r="P613" i="1"/>
  <c r="O613" i="1"/>
  <c r="M613" i="1"/>
  <c r="P612" i="1"/>
  <c r="O612" i="1"/>
  <c r="M612" i="1"/>
  <c r="P611" i="1"/>
  <c r="O611" i="1"/>
  <c r="M611" i="1"/>
  <c r="P610" i="1"/>
  <c r="O610" i="1"/>
  <c r="M610" i="1"/>
  <c r="P609" i="1"/>
  <c r="O609" i="1"/>
  <c r="M609" i="1"/>
  <c r="P608" i="1"/>
  <c r="O608" i="1"/>
  <c r="M608" i="1"/>
  <c r="P607" i="1"/>
  <c r="O607" i="1"/>
  <c r="M607" i="1"/>
  <c r="P606" i="1"/>
  <c r="O606" i="1"/>
  <c r="M606" i="1"/>
  <c r="P605" i="1"/>
  <c r="O605" i="1"/>
  <c r="M605" i="1"/>
  <c r="P604" i="1"/>
  <c r="O604" i="1"/>
  <c r="M604" i="1"/>
  <c r="P603" i="1"/>
  <c r="O603" i="1"/>
  <c r="M603" i="1"/>
  <c r="P602" i="1"/>
  <c r="O602" i="1"/>
  <c r="M602" i="1"/>
  <c r="P601" i="1"/>
  <c r="O601" i="1"/>
  <c r="M601" i="1"/>
  <c r="P600" i="1"/>
  <c r="O600" i="1"/>
  <c r="M600" i="1"/>
  <c r="P599" i="1"/>
  <c r="O599" i="1"/>
  <c r="M599" i="1"/>
  <c r="P598" i="1"/>
  <c r="O598" i="1"/>
  <c r="M598" i="1"/>
  <c r="P595" i="1"/>
  <c r="O595" i="1"/>
  <c r="M595" i="1"/>
  <c r="V578" i="1"/>
  <c r="P570" i="1"/>
  <c r="O570" i="1"/>
  <c r="M570" i="1"/>
  <c r="P569" i="1"/>
  <c r="O569" i="1"/>
  <c r="M569" i="1"/>
  <c r="P568" i="1"/>
  <c r="O568" i="1"/>
  <c r="M568" i="1"/>
  <c r="P567" i="1"/>
  <c r="O567" i="1"/>
  <c r="M567" i="1"/>
  <c r="P566" i="1"/>
  <c r="O566" i="1"/>
  <c r="M566" i="1"/>
  <c r="P565" i="1"/>
  <c r="O565" i="1"/>
  <c r="M565" i="1"/>
  <c r="P564" i="1"/>
  <c r="O564" i="1"/>
  <c r="M564" i="1"/>
  <c r="P563" i="1"/>
  <c r="O563" i="1"/>
  <c r="M563" i="1"/>
  <c r="P562" i="1"/>
  <c r="O562" i="1"/>
  <c r="M562" i="1"/>
  <c r="P561" i="1"/>
  <c r="O561" i="1"/>
  <c r="M561" i="1"/>
  <c r="P560" i="1"/>
  <c r="O560" i="1"/>
  <c r="M560" i="1"/>
  <c r="P559" i="1"/>
  <c r="O559" i="1"/>
  <c r="M559" i="1"/>
  <c r="P558" i="1"/>
  <c r="O558" i="1"/>
  <c r="M558" i="1"/>
  <c r="P557" i="1"/>
  <c r="O557" i="1"/>
  <c r="M557" i="1"/>
  <c r="P556" i="1"/>
  <c r="O556" i="1"/>
  <c r="M556" i="1"/>
  <c r="P555" i="1"/>
  <c r="O555" i="1"/>
  <c r="M555" i="1"/>
  <c r="P554" i="1"/>
  <c r="O554" i="1"/>
  <c r="M554" i="1"/>
  <c r="P553" i="1"/>
  <c r="O553" i="1"/>
  <c r="M553" i="1"/>
  <c r="P552" i="1"/>
  <c r="O552" i="1"/>
  <c r="M552" i="1"/>
  <c r="P551" i="1"/>
  <c r="O551" i="1"/>
  <c r="M551" i="1"/>
  <c r="P550" i="1"/>
  <c r="O550" i="1"/>
  <c r="M550" i="1"/>
  <c r="P549" i="1"/>
  <c r="O549" i="1"/>
  <c r="M549" i="1"/>
  <c r="P548" i="1"/>
  <c r="O548" i="1"/>
  <c r="M548" i="1"/>
  <c r="P547" i="1"/>
  <c r="O547" i="1"/>
  <c r="M547" i="1"/>
  <c r="P546" i="1"/>
  <c r="O546" i="1"/>
  <c r="M546" i="1"/>
  <c r="P545" i="1"/>
  <c r="O545" i="1"/>
  <c r="M545" i="1"/>
  <c r="P544" i="1"/>
  <c r="O544" i="1"/>
  <c r="M544" i="1"/>
  <c r="P543" i="1"/>
  <c r="O543" i="1"/>
  <c r="M543" i="1"/>
  <c r="P542" i="1"/>
  <c r="O542" i="1"/>
  <c r="M542" i="1"/>
  <c r="P541" i="1"/>
  <c r="O541" i="1"/>
  <c r="M541" i="1"/>
  <c r="P540" i="1"/>
  <c r="O540" i="1"/>
  <c r="M540" i="1"/>
  <c r="P539" i="1"/>
  <c r="O539" i="1"/>
  <c r="M539" i="1"/>
  <c r="P538" i="1"/>
  <c r="O538" i="1"/>
  <c r="M538" i="1"/>
  <c r="P537" i="1"/>
  <c r="O537" i="1"/>
  <c r="M537" i="1"/>
  <c r="P536" i="1"/>
  <c r="O536" i="1"/>
  <c r="M536" i="1"/>
  <c r="P535" i="1"/>
  <c r="O535" i="1"/>
  <c r="M535" i="1"/>
  <c r="P534" i="1"/>
  <c r="O534" i="1"/>
  <c r="M534" i="1"/>
  <c r="P533" i="1"/>
  <c r="O533" i="1"/>
  <c r="M533" i="1"/>
  <c r="P532" i="1"/>
  <c r="O532" i="1"/>
  <c r="M532" i="1"/>
  <c r="P531" i="1"/>
  <c r="O531" i="1"/>
  <c r="M531" i="1"/>
  <c r="P530" i="1"/>
  <c r="O530" i="1"/>
  <c r="M530" i="1"/>
  <c r="P529" i="1"/>
  <c r="O529" i="1"/>
  <c r="M529" i="1"/>
  <c r="P528" i="1"/>
  <c r="O528" i="1"/>
  <c r="M528" i="1"/>
  <c r="P527" i="1"/>
  <c r="O527" i="1"/>
  <c r="M527" i="1"/>
  <c r="P526" i="1"/>
  <c r="O526" i="1"/>
  <c r="M526" i="1"/>
  <c r="P525" i="1"/>
  <c r="O525" i="1"/>
  <c r="M525" i="1"/>
  <c r="P524" i="1"/>
  <c r="O524" i="1"/>
  <c r="M524" i="1"/>
  <c r="P523" i="1"/>
  <c r="O523" i="1"/>
  <c r="M523" i="1"/>
  <c r="P522" i="1"/>
  <c r="O522" i="1"/>
  <c r="M522" i="1"/>
  <c r="P521" i="1"/>
  <c r="O521" i="1"/>
  <c r="M521" i="1"/>
  <c r="P520" i="1"/>
  <c r="O520" i="1"/>
  <c r="M520" i="1"/>
  <c r="P519" i="1"/>
  <c r="O519" i="1"/>
  <c r="M519" i="1"/>
  <c r="P518" i="1"/>
  <c r="O518" i="1"/>
  <c r="M518" i="1"/>
  <c r="P517" i="1"/>
  <c r="O517" i="1"/>
  <c r="M517" i="1"/>
  <c r="P516" i="1"/>
  <c r="O516" i="1"/>
  <c r="M516" i="1"/>
  <c r="P515" i="1"/>
  <c r="O515" i="1"/>
  <c r="M515" i="1"/>
  <c r="P514" i="1"/>
  <c r="O514" i="1"/>
  <c r="M514" i="1"/>
  <c r="P513" i="1"/>
  <c r="O513" i="1"/>
  <c r="M513" i="1"/>
  <c r="P512" i="1"/>
  <c r="O512" i="1"/>
  <c r="M512" i="1"/>
  <c r="P511" i="1"/>
  <c r="O511" i="1"/>
  <c r="M511" i="1"/>
  <c r="P510" i="1"/>
  <c r="O510" i="1"/>
  <c r="M510" i="1"/>
  <c r="P509" i="1"/>
  <c r="O509" i="1"/>
  <c r="M509" i="1"/>
  <c r="P508" i="1"/>
  <c r="O508" i="1"/>
  <c r="M508" i="1"/>
  <c r="P507" i="1"/>
  <c r="O507" i="1"/>
  <c r="M507" i="1"/>
  <c r="P506" i="1"/>
  <c r="O506" i="1"/>
  <c r="M506" i="1"/>
  <c r="P505" i="1"/>
  <c r="O505" i="1"/>
  <c r="M505" i="1"/>
  <c r="P504" i="1"/>
  <c r="O504" i="1"/>
  <c r="M504" i="1"/>
  <c r="P503" i="1"/>
  <c r="O503" i="1"/>
  <c r="M503" i="1"/>
  <c r="P502" i="1"/>
  <c r="O502" i="1"/>
  <c r="M502" i="1"/>
  <c r="P501" i="1"/>
  <c r="O501" i="1"/>
  <c r="M501" i="1"/>
  <c r="P500" i="1"/>
  <c r="O500" i="1"/>
  <c r="M500" i="1"/>
  <c r="P499" i="1"/>
  <c r="O499" i="1"/>
  <c r="M499" i="1"/>
  <c r="P498" i="1"/>
  <c r="O498" i="1"/>
  <c r="M498" i="1"/>
  <c r="P497" i="1"/>
  <c r="O497" i="1"/>
  <c r="M497" i="1"/>
  <c r="P496" i="1"/>
  <c r="O496" i="1"/>
  <c r="M496" i="1"/>
  <c r="P495" i="1"/>
  <c r="O495" i="1"/>
  <c r="M495" i="1"/>
  <c r="P494" i="1"/>
  <c r="O494" i="1"/>
  <c r="M494" i="1"/>
  <c r="P493" i="1"/>
  <c r="O493" i="1"/>
  <c r="M493" i="1"/>
  <c r="P492" i="1"/>
  <c r="O492" i="1"/>
  <c r="M492" i="1"/>
  <c r="P491" i="1"/>
  <c r="O491" i="1"/>
  <c r="M491" i="1"/>
  <c r="P490" i="1"/>
  <c r="O490" i="1"/>
  <c r="M490" i="1"/>
  <c r="P489" i="1"/>
  <c r="O489" i="1"/>
  <c r="M489" i="1"/>
  <c r="P488" i="1"/>
  <c r="O488" i="1"/>
  <c r="M488" i="1"/>
  <c r="P487" i="1"/>
  <c r="O487" i="1"/>
  <c r="M487" i="1"/>
  <c r="P486" i="1"/>
  <c r="O486" i="1"/>
  <c r="M486" i="1"/>
  <c r="P485" i="1"/>
  <c r="O485" i="1"/>
  <c r="M485" i="1"/>
  <c r="P478" i="1"/>
  <c r="O478" i="1"/>
  <c r="M478" i="1"/>
  <c r="P477" i="1"/>
  <c r="O477" i="1"/>
  <c r="M477" i="1"/>
  <c r="P476" i="1"/>
  <c r="O476" i="1"/>
  <c r="M476" i="1"/>
  <c r="P475" i="1"/>
  <c r="O475" i="1"/>
  <c r="M475" i="1"/>
  <c r="P474" i="1"/>
  <c r="O474" i="1"/>
  <c r="M474" i="1"/>
  <c r="P473" i="1"/>
  <c r="O473" i="1"/>
  <c r="M473" i="1"/>
  <c r="P472" i="1"/>
  <c r="O472" i="1"/>
  <c r="M472" i="1"/>
  <c r="P471" i="1"/>
  <c r="O471" i="1"/>
  <c r="M471" i="1"/>
  <c r="P469" i="1"/>
  <c r="O469" i="1"/>
  <c r="M469" i="1"/>
  <c r="P468" i="1"/>
  <c r="O468" i="1"/>
  <c r="M468" i="1"/>
  <c r="P467" i="1"/>
  <c r="O467" i="1"/>
  <c r="M467" i="1"/>
  <c r="P466" i="1"/>
  <c r="O466" i="1"/>
  <c r="M466" i="1"/>
  <c r="P465" i="1"/>
  <c r="O465" i="1"/>
  <c r="M465" i="1"/>
  <c r="P463" i="1"/>
  <c r="O463" i="1"/>
  <c r="M463" i="1"/>
  <c r="P462" i="1"/>
  <c r="O462" i="1"/>
  <c r="M462" i="1"/>
  <c r="P461" i="1"/>
  <c r="O461" i="1"/>
  <c r="M461" i="1"/>
  <c r="P460" i="1"/>
  <c r="O460" i="1"/>
  <c r="M460" i="1"/>
  <c r="P459" i="1"/>
  <c r="O459" i="1"/>
  <c r="M459" i="1"/>
  <c r="P458" i="1"/>
  <c r="O458" i="1"/>
  <c r="M458" i="1"/>
  <c r="P456" i="1"/>
  <c r="O456" i="1"/>
  <c r="M456" i="1"/>
  <c r="P455" i="1"/>
  <c r="O455" i="1"/>
  <c r="M455" i="1"/>
  <c r="P454" i="1"/>
  <c r="O454" i="1"/>
  <c r="M454" i="1"/>
  <c r="P453" i="1"/>
  <c r="O453" i="1"/>
  <c r="M453" i="1"/>
  <c r="P452" i="1"/>
  <c r="O452" i="1"/>
  <c r="M452" i="1"/>
  <c r="P451" i="1"/>
  <c r="O451" i="1"/>
  <c r="M451" i="1"/>
  <c r="P450" i="1"/>
  <c r="O450" i="1"/>
  <c r="M450" i="1"/>
  <c r="P449" i="1"/>
  <c r="O449" i="1"/>
  <c r="M449" i="1"/>
  <c r="P448" i="1"/>
  <c r="O448" i="1"/>
  <c r="M448" i="1"/>
  <c r="P447" i="1"/>
  <c r="O447" i="1"/>
  <c r="M447" i="1"/>
  <c r="P446" i="1"/>
  <c r="O446" i="1"/>
  <c r="M446" i="1"/>
  <c r="P445" i="1"/>
  <c r="O445" i="1"/>
  <c r="M445" i="1"/>
  <c r="P444" i="1"/>
  <c r="O444" i="1"/>
  <c r="M444" i="1"/>
  <c r="P443" i="1"/>
  <c r="O443" i="1"/>
  <c r="M443" i="1"/>
  <c r="P442" i="1"/>
  <c r="O442" i="1"/>
  <c r="M442" i="1"/>
  <c r="P441" i="1"/>
  <c r="O441" i="1"/>
  <c r="M441" i="1"/>
  <c r="P440" i="1"/>
  <c r="O440" i="1"/>
  <c r="M440" i="1"/>
  <c r="P439" i="1"/>
  <c r="O439" i="1"/>
  <c r="M439" i="1"/>
  <c r="P438" i="1"/>
  <c r="O438" i="1"/>
  <c r="M438" i="1"/>
  <c r="P437" i="1"/>
  <c r="O437" i="1"/>
  <c r="M437" i="1"/>
  <c r="P436" i="1"/>
  <c r="O436" i="1"/>
  <c r="M436" i="1"/>
  <c r="P435" i="1"/>
  <c r="O435" i="1"/>
  <c r="M435" i="1"/>
  <c r="P434" i="1"/>
  <c r="O434" i="1"/>
  <c r="M434" i="1"/>
  <c r="P433" i="1"/>
  <c r="O433" i="1"/>
  <c r="M433" i="1"/>
  <c r="P432" i="1"/>
  <c r="O432" i="1"/>
  <c r="M432" i="1"/>
  <c r="P431" i="1"/>
  <c r="O431" i="1"/>
  <c r="M431" i="1"/>
  <c r="P430" i="1"/>
  <c r="O430" i="1"/>
  <c r="M430" i="1"/>
  <c r="P429" i="1"/>
  <c r="O429" i="1"/>
  <c r="M429" i="1"/>
  <c r="P428" i="1"/>
  <c r="O428" i="1"/>
  <c r="M428" i="1"/>
  <c r="P427" i="1"/>
  <c r="O427" i="1"/>
  <c r="M427" i="1"/>
  <c r="P426" i="1"/>
  <c r="O426" i="1"/>
  <c r="M426" i="1"/>
  <c r="P425" i="1"/>
  <c r="O425" i="1"/>
  <c r="M425" i="1"/>
  <c r="P424" i="1"/>
  <c r="O424" i="1"/>
  <c r="M424" i="1"/>
  <c r="P423" i="1"/>
  <c r="O423" i="1"/>
  <c r="M423" i="1"/>
  <c r="P422" i="1"/>
  <c r="O422" i="1"/>
  <c r="M422" i="1"/>
  <c r="P421" i="1"/>
  <c r="O421" i="1"/>
  <c r="M421" i="1"/>
  <c r="P420" i="1"/>
  <c r="O420" i="1"/>
  <c r="M420" i="1"/>
  <c r="P419" i="1"/>
  <c r="O419" i="1"/>
  <c r="M419" i="1"/>
  <c r="P418" i="1"/>
  <c r="O418" i="1"/>
  <c r="M418" i="1"/>
  <c r="P417" i="1"/>
  <c r="O417" i="1"/>
  <c r="M417" i="1"/>
  <c r="P416" i="1"/>
  <c r="O416" i="1"/>
  <c r="M416" i="1"/>
  <c r="P415" i="1"/>
  <c r="O415" i="1"/>
  <c r="M415" i="1"/>
  <c r="P414" i="1"/>
  <c r="O414" i="1"/>
  <c r="M414" i="1"/>
  <c r="P409" i="1"/>
  <c r="O409" i="1"/>
  <c r="M409" i="1"/>
  <c r="P408" i="1"/>
  <c r="O408" i="1"/>
  <c r="M408" i="1"/>
  <c r="P407" i="1"/>
  <c r="O407" i="1"/>
  <c r="M407" i="1"/>
  <c r="P406" i="1"/>
  <c r="O406" i="1"/>
  <c r="M406" i="1"/>
  <c r="P405" i="1"/>
  <c r="O405" i="1"/>
  <c r="M405" i="1"/>
  <c r="P404" i="1"/>
  <c r="O404" i="1"/>
  <c r="M404" i="1"/>
  <c r="P403" i="1"/>
  <c r="O403" i="1"/>
  <c r="M403" i="1"/>
  <c r="P402" i="1"/>
  <c r="O402" i="1"/>
  <c r="M402" i="1"/>
  <c r="P401" i="1"/>
  <c r="O401" i="1"/>
  <c r="M401" i="1"/>
  <c r="P400" i="1"/>
  <c r="O400" i="1"/>
  <c r="M400" i="1"/>
  <c r="P399" i="1"/>
  <c r="O399" i="1"/>
  <c r="M399" i="1"/>
  <c r="P398" i="1"/>
  <c r="O398" i="1"/>
  <c r="M398" i="1"/>
  <c r="P397" i="1"/>
  <c r="O397" i="1"/>
  <c r="M397" i="1"/>
  <c r="P396" i="1"/>
  <c r="O396" i="1"/>
  <c r="M396" i="1"/>
  <c r="P395" i="1"/>
  <c r="O395" i="1"/>
  <c r="M395" i="1"/>
  <c r="P394" i="1"/>
  <c r="O394" i="1"/>
  <c r="M394" i="1"/>
  <c r="P393" i="1"/>
  <c r="O393" i="1"/>
  <c r="M393" i="1"/>
  <c r="P392" i="1"/>
  <c r="O392" i="1"/>
  <c r="M392" i="1"/>
  <c r="P391" i="1"/>
  <c r="O391" i="1"/>
  <c r="M391" i="1"/>
  <c r="P390" i="1"/>
  <c r="O390" i="1"/>
  <c r="M390" i="1"/>
  <c r="P389" i="1"/>
  <c r="O389" i="1"/>
  <c r="M389" i="1"/>
  <c r="P388" i="1"/>
  <c r="O388" i="1"/>
  <c r="M388" i="1"/>
  <c r="P387" i="1"/>
  <c r="O387" i="1"/>
  <c r="M387" i="1"/>
  <c r="P386" i="1"/>
  <c r="O386" i="1"/>
  <c r="M386" i="1"/>
  <c r="P385" i="1"/>
  <c r="O385" i="1"/>
  <c r="M385" i="1"/>
  <c r="P384" i="1"/>
  <c r="O384" i="1"/>
  <c r="M384" i="1"/>
  <c r="P383" i="1"/>
  <c r="O383" i="1"/>
  <c r="M383" i="1"/>
  <c r="P379" i="1"/>
  <c r="O379" i="1"/>
  <c r="M379" i="1"/>
  <c r="P378" i="1"/>
  <c r="O378" i="1"/>
  <c r="M378" i="1"/>
  <c r="P377" i="1"/>
  <c r="O377" i="1"/>
  <c r="M377" i="1"/>
  <c r="P376" i="1"/>
  <c r="O376" i="1"/>
  <c r="M376" i="1"/>
  <c r="P375" i="1"/>
  <c r="O375" i="1"/>
  <c r="M375" i="1"/>
  <c r="P374" i="1"/>
  <c r="O374" i="1"/>
  <c r="M374" i="1"/>
  <c r="P373" i="1"/>
  <c r="O373" i="1"/>
  <c r="M373" i="1"/>
  <c r="P372" i="1"/>
  <c r="O372" i="1"/>
  <c r="M372" i="1"/>
  <c r="P371" i="1"/>
  <c r="O371" i="1"/>
  <c r="M371" i="1"/>
  <c r="P366" i="1"/>
  <c r="O366" i="1"/>
  <c r="M366" i="1"/>
  <c r="P365" i="1"/>
  <c r="O365" i="1"/>
  <c r="M365" i="1"/>
  <c r="P364" i="1"/>
  <c r="O364" i="1"/>
  <c r="M364" i="1"/>
  <c r="P363" i="1"/>
  <c r="O363" i="1"/>
  <c r="M363" i="1"/>
  <c r="P362" i="1"/>
  <c r="O362" i="1"/>
  <c r="M362" i="1"/>
  <c r="P361" i="1"/>
  <c r="O361" i="1"/>
  <c r="M361" i="1"/>
  <c r="P360" i="1"/>
  <c r="O360" i="1"/>
  <c r="M360" i="1"/>
  <c r="P359" i="1"/>
  <c r="O359" i="1"/>
  <c r="M359" i="1"/>
  <c r="P358" i="1"/>
  <c r="O358" i="1"/>
  <c r="M358" i="1"/>
  <c r="P357" i="1"/>
  <c r="O357" i="1"/>
  <c r="M357" i="1"/>
  <c r="P356" i="1"/>
  <c r="O356" i="1"/>
  <c r="M356" i="1"/>
  <c r="P355" i="1"/>
  <c r="O355" i="1"/>
  <c r="M355" i="1"/>
  <c r="P354" i="1"/>
  <c r="O354" i="1"/>
  <c r="M354" i="1"/>
  <c r="P353" i="1"/>
  <c r="O353" i="1"/>
  <c r="M353" i="1"/>
  <c r="P352" i="1"/>
  <c r="O352" i="1"/>
  <c r="M352" i="1"/>
  <c r="P351" i="1"/>
  <c r="O351" i="1"/>
  <c r="M351" i="1"/>
  <c r="P350" i="1"/>
  <c r="O350" i="1"/>
  <c r="M350" i="1"/>
  <c r="P349" i="1"/>
  <c r="O349" i="1"/>
  <c r="M349" i="1"/>
  <c r="P348" i="1"/>
  <c r="O348" i="1"/>
  <c r="M348" i="1"/>
  <c r="P347" i="1"/>
  <c r="O347" i="1"/>
  <c r="M347" i="1"/>
  <c r="P346" i="1"/>
  <c r="O346" i="1"/>
  <c r="M346" i="1"/>
  <c r="P345" i="1"/>
  <c r="O345" i="1"/>
  <c r="M345" i="1"/>
  <c r="P344" i="1"/>
  <c r="O344" i="1"/>
  <c r="M344" i="1"/>
  <c r="P343" i="1"/>
  <c r="O343" i="1"/>
  <c r="M343" i="1"/>
  <c r="P342" i="1"/>
  <c r="O342" i="1"/>
  <c r="M342" i="1"/>
  <c r="P341" i="1"/>
  <c r="O341" i="1"/>
  <c r="M341" i="1"/>
  <c r="P340" i="1"/>
  <c r="O340" i="1"/>
  <c r="M340" i="1"/>
  <c r="P339" i="1"/>
  <c r="O339" i="1"/>
  <c r="M339" i="1"/>
  <c r="P338" i="1"/>
  <c r="O338" i="1"/>
  <c r="M338" i="1"/>
  <c r="P337" i="1"/>
  <c r="O337" i="1"/>
  <c r="M337" i="1"/>
  <c r="P336" i="1"/>
  <c r="O336" i="1"/>
  <c r="M336" i="1"/>
  <c r="P335" i="1"/>
  <c r="O335" i="1"/>
  <c r="M335" i="1"/>
  <c r="P334" i="1"/>
  <c r="O334" i="1"/>
  <c r="M334" i="1"/>
  <c r="P333" i="1"/>
  <c r="O333" i="1"/>
  <c r="M333" i="1"/>
  <c r="P332" i="1"/>
  <c r="O332" i="1"/>
  <c r="M332" i="1"/>
  <c r="P331" i="1"/>
  <c r="O331" i="1"/>
  <c r="M331" i="1"/>
  <c r="P330" i="1"/>
  <c r="O330" i="1"/>
  <c r="M330" i="1"/>
  <c r="P329" i="1"/>
  <c r="O329" i="1"/>
  <c r="M329" i="1"/>
  <c r="P328" i="1"/>
  <c r="O328" i="1"/>
  <c r="M328" i="1"/>
  <c r="P327" i="1"/>
  <c r="O327" i="1"/>
  <c r="M327" i="1"/>
  <c r="P326" i="1"/>
  <c r="O326" i="1"/>
  <c r="M326" i="1"/>
  <c r="P325" i="1"/>
  <c r="O325" i="1"/>
  <c r="M325" i="1"/>
  <c r="P324" i="1"/>
  <c r="O324" i="1"/>
  <c r="M324" i="1"/>
  <c r="P323" i="1"/>
  <c r="O323" i="1"/>
  <c r="M323" i="1"/>
  <c r="P322" i="1"/>
  <c r="O322" i="1"/>
  <c r="M322" i="1"/>
  <c r="P321" i="1"/>
  <c r="O321" i="1"/>
  <c r="M321" i="1"/>
  <c r="P320" i="1"/>
  <c r="O320" i="1"/>
  <c r="M320" i="1"/>
  <c r="P319" i="1"/>
  <c r="O319" i="1"/>
  <c r="M319" i="1"/>
  <c r="P318" i="1"/>
  <c r="O318" i="1"/>
  <c r="M318" i="1"/>
  <c r="P317" i="1"/>
  <c r="O317" i="1"/>
  <c r="M317" i="1"/>
  <c r="P316" i="1"/>
  <c r="O316" i="1"/>
  <c r="M316" i="1"/>
  <c r="P315" i="1"/>
  <c r="O315" i="1"/>
  <c r="M315" i="1"/>
  <c r="P314" i="1"/>
  <c r="O314" i="1"/>
  <c r="M314" i="1"/>
  <c r="P313" i="1"/>
  <c r="O313" i="1"/>
  <c r="M313" i="1"/>
  <c r="P312" i="1"/>
  <c r="O312" i="1"/>
  <c r="M312" i="1"/>
  <c r="P311" i="1"/>
  <c r="O311" i="1"/>
  <c r="M311" i="1"/>
  <c r="P310" i="1"/>
  <c r="O310" i="1"/>
  <c r="M310" i="1"/>
  <c r="P309" i="1"/>
  <c r="O309" i="1"/>
  <c r="M309" i="1"/>
  <c r="P308" i="1"/>
  <c r="O308" i="1"/>
  <c r="M308" i="1"/>
  <c r="P307" i="1"/>
  <c r="O307" i="1"/>
  <c r="M307" i="1"/>
  <c r="P306" i="1"/>
  <c r="O306" i="1"/>
  <c r="M306" i="1"/>
  <c r="P303" i="1"/>
  <c r="O303" i="1"/>
  <c r="M303" i="1"/>
  <c r="P302" i="1"/>
  <c r="O302" i="1"/>
  <c r="M302" i="1"/>
  <c r="P301" i="1"/>
  <c r="O301" i="1"/>
  <c r="M301" i="1"/>
  <c r="P300" i="1"/>
  <c r="O300" i="1"/>
  <c r="M300" i="1"/>
  <c r="P299" i="1"/>
  <c r="O299" i="1"/>
  <c r="M299" i="1"/>
  <c r="P298" i="1"/>
  <c r="O298" i="1"/>
  <c r="M298" i="1"/>
  <c r="P297" i="1"/>
  <c r="O297" i="1"/>
  <c r="M297" i="1"/>
  <c r="P296" i="1"/>
  <c r="O296" i="1"/>
  <c r="M296" i="1"/>
  <c r="P291" i="1"/>
  <c r="O291" i="1"/>
  <c r="M291" i="1"/>
  <c r="P290" i="1"/>
  <c r="O290" i="1"/>
  <c r="M290" i="1"/>
  <c r="P289" i="1"/>
  <c r="O289" i="1"/>
  <c r="M289" i="1"/>
  <c r="P288" i="1"/>
  <c r="O288" i="1"/>
  <c r="M288" i="1"/>
  <c r="P284" i="1"/>
  <c r="O284" i="1"/>
  <c r="M284" i="1"/>
  <c r="P283" i="1"/>
  <c r="O283" i="1"/>
  <c r="M283" i="1"/>
  <c r="P282" i="1"/>
  <c r="O282" i="1"/>
  <c r="M282" i="1"/>
  <c r="P281" i="1"/>
  <c r="O281" i="1"/>
  <c r="M281" i="1"/>
  <c r="P280" i="1"/>
  <c r="O280" i="1"/>
  <c r="M280" i="1"/>
  <c r="P279" i="1"/>
  <c r="O279" i="1"/>
  <c r="M279" i="1"/>
  <c r="P278" i="1"/>
  <c r="O278" i="1"/>
  <c r="M278" i="1"/>
  <c r="P277" i="1"/>
  <c r="O277" i="1"/>
  <c r="M277" i="1"/>
  <c r="P276" i="1"/>
  <c r="O276" i="1"/>
  <c r="M276" i="1"/>
  <c r="P268" i="1"/>
  <c r="O268" i="1"/>
  <c r="M268" i="1"/>
  <c r="P267" i="1"/>
  <c r="O267" i="1"/>
  <c r="M267" i="1"/>
  <c r="P266" i="1"/>
  <c r="O266" i="1"/>
  <c r="M266" i="1"/>
  <c r="P265" i="1"/>
  <c r="O265" i="1"/>
  <c r="M265" i="1"/>
  <c r="P264" i="1"/>
  <c r="O264" i="1"/>
  <c r="M264" i="1"/>
  <c r="P263" i="1"/>
  <c r="O263" i="1"/>
  <c r="M263" i="1"/>
  <c r="P262" i="1"/>
  <c r="O262" i="1"/>
  <c r="M262" i="1"/>
  <c r="P261" i="1"/>
  <c r="O261" i="1"/>
  <c r="M261" i="1"/>
  <c r="P260" i="1"/>
  <c r="O260" i="1"/>
  <c r="M260" i="1"/>
  <c r="P259" i="1"/>
  <c r="O259" i="1"/>
  <c r="M259" i="1"/>
  <c r="P258" i="1"/>
  <c r="O258" i="1"/>
  <c r="M258" i="1"/>
  <c r="P257" i="1"/>
  <c r="O257" i="1"/>
  <c r="M257" i="1"/>
  <c r="P256" i="1"/>
  <c r="O256" i="1"/>
  <c r="M256" i="1"/>
  <c r="P255" i="1"/>
  <c r="O255" i="1"/>
  <c r="M255" i="1"/>
  <c r="P254" i="1"/>
  <c r="O254" i="1"/>
  <c r="M254" i="1"/>
  <c r="P253" i="1"/>
  <c r="O253" i="1"/>
  <c r="M253" i="1"/>
  <c r="P252" i="1"/>
  <c r="O252" i="1"/>
  <c r="M252" i="1"/>
  <c r="P251" i="1"/>
  <c r="O251" i="1"/>
  <c r="M251" i="1"/>
  <c r="P250" i="1"/>
  <c r="O250" i="1"/>
  <c r="M250" i="1"/>
  <c r="P249" i="1"/>
  <c r="O249" i="1"/>
  <c r="M249" i="1"/>
  <c r="P248" i="1"/>
  <c r="O248" i="1"/>
  <c r="M248" i="1"/>
  <c r="P247" i="1"/>
  <c r="O247" i="1"/>
  <c r="M247" i="1"/>
  <c r="P246" i="1"/>
  <c r="O246" i="1"/>
  <c r="M246" i="1"/>
  <c r="P245" i="1"/>
  <c r="O245" i="1"/>
  <c r="M245" i="1"/>
  <c r="P244" i="1"/>
  <c r="O244" i="1"/>
  <c r="M244" i="1"/>
  <c r="P243" i="1"/>
  <c r="O243" i="1"/>
  <c r="M243" i="1"/>
  <c r="P242" i="1"/>
  <c r="O242" i="1"/>
  <c r="M242" i="1"/>
  <c r="P241" i="1"/>
  <c r="O241" i="1"/>
  <c r="M241" i="1"/>
  <c r="P240" i="1"/>
  <c r="O240" i="1"/>
  <c r="M240" i="1"/>
  <c r="P239" i="1"/>
  <c r="O239" i="1"/>
  <c r="M239" i="1"/>
  <c r="P238" i="1"/>
  <c r="O238" i="1"/>
  <c r="M238" i="1"/>
  <c r="P237" i="1"/>
  <c r="O237" i="1"/>
  <c r="M237" i="1"/>
  <c r="P236" i="1"/>
  <c r="O236" i="1"/>
  <c r="M236" i="1"/>
  <c r="P235" i="1"/>
  <c r="O235" i="1"/>
  <c r="M235" i="1"/>
  <c r="P234" i="1"/>
  <c r="O234" i="1"/>
  <c r="M234" i="1"/>
  <c r="P233" i="1"/>
  <c r="O233" i="1"/>
  <c r="M233" i="1"/>
  <c r="P232" i="1"/>
  <c r="O232" i="1"/>
  <c r="M232" i="1"/>
  <c r="P231" i="1"/>
  <c r="O231" i="1"/>
  <c r="M231" i="1"/>
  <c r="P230" i="1"/>
  <c r="O230" i="1"/>
  <c r="M230" i="1"/>
  <c r="P229" i="1"/>
  <c r="O229" i="1"/>
  <c r="M229" i="1"/>
  <c r="P228" i="1"/>
  <c r="O228" i="1"/>
  <c r="M228" i="1"/>
  <c r="P227" i="1"/>
  <c r="O227" i="1"/>
  <c r="M227" i="1"/>
  <c r="P224" i="1"/>
  <c r="O224" i="1"/>
  <c r="M224" i="1"/>
  <c r="P223" i="1"/>
  <c r="O223" i="1"/>
  <c r="M223" i="1"/>
  <c r="P222" i="1"/>
  <c r="O222" i="1"/>
  <c r="M222" i="1"/>
  <c r="P221" i="1"/>
  <c r="O221" i="1"/>
  <c r="M221" i="1"/>
  <c r="P220" i="1"/>
  <c r="O220" i="1"/>
  <c r="M220" i="1"/>
  <c r="P219" i="1"/>
  <c r="O219" i="1"/>
  <c r="M219" i="1"/>
  <c r="P218" i="1"/>
  <c r="O218" i="1"/>
  <c r="M218" i="1"/>
  <c r="P217" i="1"/>
  <c r="O217" i="1"/>
  <c r="M217" i="1"/>
  <c r="P216" i="1"/>
  <c r="O216" i="1"/>
  <c r="M216" i="1"/>
  <c r="P215" i="1"/>
  <c r="O215" i="1"/>
  <c r="M215" i="1"/>
  <c r="P214" i="1"/>
  <c r="O214" i="1"/>
  <c r="M214" i="1"/>
  <c r="P213" i="1"/>
  <c r="O213" i="1"/>
  <c r="M213" i="1"/>
  <c r="P212" i="1"/>
  <c r="O212" i="1"/>
  <c r="M212" i="1"/>
  <c r="P211" i="1"/>
  <c r="O211" i="1"/>
  <c r="M211" i="1"/>
  <c r="P210" i="1"/>
  <c r="O210" i="1"/>
  <c r="M210" i="1"/>
  <c r="P209" i="1"/>
  <c r="O209" i="1"/>
  <c r="M209" i="1"/>
  <c r="P208" i="1"/>
  <c r="O208" i="1"/>
  <c r="M208" i="1"/>
  <c r="P207" i="1"/>
  <c r="O207" i="1"/>
  <c r="M207" i="1"/>
  <c r="P206" i="1"/>
  <c r="O206" i="1"/>
  <c r="M206" i="1"/>
  <c r="P205" i="1"/>
  <c r="O205" i="1"/>
  <c r="M205" i="1"/>
  <c r="P204" i="1"/>
  <c r="O204" i="1"/>
  <c r="M204" i="1"/>
  <c r="P203" i="1"/>
  <c r="O203" i="1"/>
  <c r="M203" i="1"/>
  <c r="P202" i="1"/>
  <c r="O202" i="1"/>
  <c r="M202" i="1"/>
  <c r="P201" i="1"/>
  <c r="O201" i="1"/>
  <c r="M201" i="1"/>
  <c r="P197" i="1"/>
  <c r="O197" i="1"/>
  <c r="M197" i="1"/>
  <c r="P196" i="1"/>
  <c r="O196" i="1"/>
  <c r="M196" i="1"/>
  <c r="P195" i="1"/>
  <c r="O195" i="1"/>
  <c r="M195" i="1"/>
  <c r="P194" i="1"/>
  <c r="O194" i="1"/>
  <c r="M194" i="1"/>
  <c r="P193" i="1"/>
  <c r="O193" i="1"/>
  <c r="M193" i="1"/>
  <c r="P192" i="1"/>
  <c r="O192" i="1"/>
  <c r="M192" i="1"/>
  <c r="P191" i="1"/>
  <c r="O191" i="1"/>
  <c r="M191" i="1"/>
  <c r="P190" i="1"/>
  <c r="O190" i="1"/>
  <c r="M190" i="1"/>
  <c r="P189" i="1"/>
  <c r="O189" i="1"/>
  <c r="M189" i="1"/>
  <c r="P188" i="1"/>
  <c r="O188" i="1"/>
  <c r="M188" i="1"/>
  <c r="P187" i="1"/>
  <c r="O187" i="1"/>
  <c r="M187" i="1"/>
  <c r="P186" i="1"/>
  <c r="O186" i="1"/>
  <c r="M186" i="1"/>
  <c r="P185" i="1"/>
  <c r="O185" i="1"/>
  <c r="M185" i="1"/>
  <c r="P184" i="1"/>
  <c r="O184" i="1"/>
  <c r="M184" i="1"/>
  <c r="P183" i="1"/>
  <c r="O183" i="1"/>
  <c r="M183" i="1"/>
  <c r="P182" i="1"/>
  <c r="O182" i="1"/>
  <c r="M182" i="1"/>
  <c r="P181" i="1"/>
  <c r="O181" i="1"/>
  <c r="M181" i="1"/>
  <c r="P180" i="1"/>
  <c r="O180" i="1"/>
  <c r="M180" i="1"/>
  <c r="P179" i="1"/>
  <c r="O179" i="1"/>
  <c r="M179" i="1"/>
  <c r="P178" i="1"/>
  <c r="O178" i="1"/>
  <c r="M178" i="1"/>
  <c r="P177" i="1"/>
  <c r="O177" i="1"/>
  <c r="M177" i="1"/>
  <c r="P176" i="1"/>
  <c r="O176" i="1"/>
  <c r="M176" i="1"/>
  <c r="P175" i="1"/>
  <c r="O175" i="1"/>
  <c r="M175" i="1"/>
  <c r="P174" i="1"/>
  <c r="O174" i="1"/>
  <c r="M174" i="1"/>
  <c r="P173" i="1"/>
  <c r="O173" i="1"/>
  <c r="M173" i="1"/>
  <c r="P172" i="1"/>
  <c r="O172" i="1"/>
  <c r="M172" i="1"/>
  <c r="P168" i="1"/>
  <c r="O168" i="1"/>
  <c r="M168" i="1"/>
  <c r="P167" i="1"/>
  <c r="O167" i="1"/>
  <c r="M167" i="1"/>
  <c r="P166" i="1"/>
  <c r="O166" i="1"/>
  <c r="M166" i="1"/>
  <c r="P165" i="1"/>
  <c r="O165" i="1"/>
  <c r="M165" i="1"/>
  <c r="P164" i="1"/>
  <c r="O164" i="1"/>
  <c r="M164" i="1"/>
  <c r="P163" i="1"/>
  <c r="O163" i="1"/>
  <c r="M163" i="1"/>
  <c r="P162" i="1"/>
  <c r="O162" i="1"/>
  <c r="M162" i="1"/>
  <c r="P161" i="1"/>
  <c r="O161" i="1"/>
  <c r="M161" i="1"/>
  <c r="P160" i="1"/>
  <c r="O160" i="1"/>
  <c r="M160" i="1"/>
  <c r="P159" i="1"/>
  <c r="O159" i="1"/>
  <c r="M159" i="1"/>
  <c r="P158" i="1"/>
  <c r="O158" i="1"/>
  <c r="M158" i="1"/>
  <c r="P157" i="1"/>
  <c r="O157" i="1"/>
  <c r="M157" i="1"/>
  <c r="P156" i="1"/>
  <c r="O156" i="1"/>
  <c r="M156" i="1"/>
  <c r="P155" i="1"/>
  <c r="O155" i="1"/>
  <c r="M155" i="1"/>
  <c r="P154" i="1"/>
  <c r="O154" i="1"/>
  <c r="M154" i="1"/>
  <c r="P153" i="1"/>
  <c r="O153" i="1"/>
  <c r="M153" i="1"/>
  <c r="P152" i="1"/>
  <c r="O152" i="1"/>
  <c r="M152" i="1"/>
  <c r="P151" i="1"/>
  <c r="O151" i="1"/>
  <c r="M151" i="1"/>
  <c r="P150" i="1"/>
  <c r="O150" i="1"/>
  <c r="M150" i="1"/>
  <c r="P149" i="1"/>
  <c r="O149" i="1"/>
  <c r="M149" i="1"/>
  <c r="P148" i="1"/>
  <c r="O148" i="1"/>
  <c r="M148" i="1"/>
  <c r="P147" i="1"/>
  <c r="O147" i="1"/>
  <c r="M147" i="1"/>
  <c r="P125" i="1"/>
  <c r="O125" i="1"/>
  <c r="M125" i="1"/>
  <c r="P124" i="1"/>
  <c r="O124" i="1"/>
  <c r="M124" i="1"/>
  <c r="P123" i="1"/>
  <c r="O123" i="1"/>
  <c r="M123" i="1"/>
  <c r="P122" i="1"/>
  <c r="O122" i="1"/>
  <c r="M122" i="1"/>
  <c r="P121" i="1"/>
  <c r="O121" i="1"/>
  <c r="M121" i="1"/>
  <c r="P120" i="1"/>
  <c r="O120" i="1"/>
  <c r="M120" i="1"/>
  <c r="P119" i="1"/>
  <c r="O119" i="1"/>
  <c r="M119" i="1"/>
  <c r="P118" i="1"/>
  <c r="O118" i="1"/>
  <c r="M118" i="1"/>
  <c r="P117" i="1"/>
  <c r="O117" i="1"/>
  <c r="M117" i="1"/>
  <c r="P116" i="1"/>
  <c r="O116" i="1"/>
  <c r="M116" i="1"/>
  <c r="P115" i="1"/>
  <c r="O115" i="1"/>
  <c r="M115" i="1"/>
  <c r="P114" i="1"/>
  <c r="O114" i="1"/>
  <c r="M114" i="1"/>
  <c r="P113" i="1"/>
  <c r="O113" i="1"/>
  <c r="M113" i="1"/>
  <c r="P112" i="1"/>
  <c r="O112" i="1"/>
  <c r="M112" i="1"/>
  <c r="P111" i="1"/>
  <c r="O111" i="1"/>
  <c r="M111" i="1"/>
  <c r="P110" i="1"/>
  <c r="O110" i="1"/>
  <c r="M110" i="1"/>
  <c r="P109" i="1"/>
  <c r="O109" i="1"/>
  <c r="M109" i="1"/>
  <c r="P108" i="1"/>
  <c r="O108" i="1"/>
  <c r="M108" i="1"/>
  <c r="P107" i="1"/>
  <c r="O107" i="1"/>
  <c r="M107" i="1"/>
  <c r="P106" i="1"/>
  <c r="O106" i="1"/>
  <c r="M106" i="1"/>
  <c r="P105" i="1"/>
  <c r="O105" i="1"/>
  <c r="M105" i="1"/>
  <c r="P104" i="1"/>
  <c r="O104" i="1"/>
  <c r="M104" i="1"/>
  <c r="P103" i="1"/>
  <c r="O103" i="1"/>
  <c r="M103" i="1"/>
  <c r="P102" i="1"/>
  <c r="O102" i="1"/>
  <c r="M102" i="1"/>
  <c r="O89" i="1"/>
  <c r="M89" i="1"/>
  <c r="O88" i="1"/>
  <c r="M88" i="1"/>
  <c r="O87" i="1"/>
  <c r="M87" i="1"/>
  <c r="O86" i="1"/>
  <c r="M86" i="1"/>
  <c r="P85" i="1"/>
  <c r="O85" i="1"/>
  <c r="M85" i="1"/>
  <c r="P84" i="1"/>
  <c r="O84" i="1"/>
  <c r="M84" i="1"/>
  <c r="P83" i="1"/>
  <c r="O83" i="1"/>
  <c r="M83" i="1"/>
  <c r="P82" i="1"/>
  <c r="O82" i="1"/>
  <c r="M82" i="1"/>
  <c r="P81" i="1"/>
  <c r="O81" i="1"/>
  <c r="M81" i="1"/>
  <c r="P80" i="1"/>
  <c r="O80" i="1"/>
  <c r="M80" i="1"/>
  <c r="P79" i="1"/>
  <c r="O79" i="1"/>
  <c r="M79" i="1"/>
  <c r="P77" i="1"/>
  <c r="O77" i="1"/>
  <c r="M77" i="1"/>
  <c r="P76" i="1"/>
  <c r="O76" i="1"/>
  <c r="M76" i="1"/>
  <c r="P75" i="1"/>
  <c r="O75" i="1"/>
  <c r="M75" i="1"/>
  <c r="P74" i="1"/>
  <c r="O74" i="1"/>
  <c r="M74" i="1"/>
  <c r="P73" i="1"/>
  <c r="O73" i="1"/>
  <c r="M73" i="1"/>
  <c r="P72" i="1"/>
  <c r="O72" i="1"/>
  <c r="M72" i="1"/>
  <c r="P71" i="1"/>
  <c r="O71" i="1"/>
  <c r="M71" i="1"/>
  <c r="O70" i="1"/>
  <c r="M70" i="1"/>
  <c r="P69" i="1"/>
  <c r="O69" i="1"/>
  <c r="M69" i="1"/>
  <c r="P68" i="1"/>
  <c r="O68" i="1"/>
  <c r="M68" i="1"/>
  <c r="P67" i="1"/>
  <c r="O67" i="1"/>
  <c r="M67" i="1"/>
  <c r="P66" i="1"/>
  <c r="O66" i="1"/>
  <c r="M66" i="1"/>
  <c r="P65" i="1"/>
  <c r="O65" i="1"/>
  <c r="M65" i="1"/>
  <c r="P64" i="1"/>
  <c r="O64" i="1"/>
  <c r="M64" i="1"/>
  <c r="P62" i="1"/>
  <c r="O62" i="1"/>
  <c r="M62" i="1"/>
  <c r="P61" i="1"/>
  <c r="O61" i="1"/>
  <c r="M61" i="1"/>
  <c r="P60" i="1"/>
  <c r="O60" i="1"/>
  <c r="M60" i="1"/>
  <c r="P59" i="1"/>
  <c r="O59" i="1"/>
  <c r="M59" i="1"/>
  <c r="P57" i="1"/>
  <c r="O57" i="1"/>
  <c r="M57" i="1"/>
  <c r="P56" i="1"/>
  <c r="O56" i="1"/>
  <c r="M56" i="1"/>
  <c r="P55" i="1"/>
  <c r="O55" i="1"/>
  <c r="M55" i="1"/>
  <c r="P54" i="1"/>
  <c r="O54" i="1"/>
  <c r="M54" i="1"/>
  <c r="P53" i="1"/>
  <c r="O53" i="1"/>
  <c r="M53" i="1"/>
  <c r="P52" i="1"/>
  <c r="O52" i="1"/>
  <c r="M52" i="1"/>
  <c r="P51" i="1"/>
  <c r="O51" i="1"/>
  <c r="M51" i="1"/>
  <c r="P43" i="1"/>
  <c r="O43" i="1"/>
  <c r="M43" i="1"/>
  <c r="P42" i="1"/>
  <c r="O42" i="1"/>
  <c r="M42" i="1"/>
  <c r="P41" i="1"/>
  <c r="O41" i="1"/>
  <c r="M41" i="1"/>
  <c r="P40" i="1"/>
  <c r="O40" i="1"/>
  <c r="M40" i="1"/>
  <c r="P39" i="1"/>
  <c r="O39" i="1"/>
  <c r="M39" i="1"/>
  <c r="P38" i="1"/>
  <c r="O38" i="1"/>
  <c r="M38" i="1"/>
  <c r="P37" i="1"/>
  <c r="O37" i="1"/>
  <c r="M37" i="1"/>
  <c r="P36" i="1"/>
  <c r="O36" i="1"/>
  <c r="M36" i="1"/>
  <c r="P33" i="1"/>
  <c r="O33" i="1"/>
  <c r="M33" i="1"/>
  <c r="P32" i="1"/>
  <c r="O32" i="1"/>
  <c r="M32" i="1"/>
  <c r="P31" i="1"/>
  <c r="O31" i="1"/>
  <c r="M31" i="1"/>
  <c r="P30" i="1"/>
  <c r="O30" i="1"/>
  <c r="M30" i="1"/>
  <c r="P29" i="1"/>
  <c r="O29" i="1"/>
  <c r="M29" i="1"/>
  <c r="P28" i="1"/>
  <c r="O28" i="1"/>
  <c r="M28" i="1"/>
  <c r="P27" i="1"/>
  <c r="O27" i="1"/>
  <c r="M27" i="1"/>
  <c r="P26" i="1"/>
  <c r="O26" i="1"/>
  <c r="M26" i="1"/>
  <c r="P25" i="1"/>
  <c r="O25" i="1"/>
  <c r="M25" i="1"/>
  <c r="P24" i="1"/>
  <c r="O24" i="1"/>
  <c r="M24" i="1"/>
  <c r="P23" i="1"/>
  <c r="O23" i="1"/>
  <c r="M23" i="1"/>
  <c r="P22" i="1"/>
  <c r="O22" i="1"/>
  <c r="M22" i="1"/>
  <c r="P21" i="1"/>
  <c r="O21" i="1"/>
  <c r="M21" i="1"/>
  <c r="P20" i="1"/>
  <c r="O20" i="1"/>
  <c r="M20" i="1"/>
  <c r="P19" i="1"/>
  <c r="O19" i="1"/>
  <c r="M19" i="1"/>
  <c r="P18" i="1"/>
  <c r="O18" i="1"/>
  <c r="M18" i="1"/>
  <c r="P17" i="1"/>
  <c r="O17" i="1"/>
  <c r="M17" i="1"/>
  <c r="P16" i="1"/>
  <c r="O16" i="1"/>
  <c r="M16" i="1"/>
  <c r="P15" i="1"/>
  <c r="O15" i="1"/>
  <c r="M15" i="1"/>
  <c r="P14" i="1"/>
  <c r="O14" i="1"/>
  <c r="M14" i="1"/>
  <c r="P13" i="1"/>
  <c r="O13" i="1"/>
  <c r="M13" i="1"/>
  <c r="P12" i="1"/>
  <c r="O12" i="1"/>
  <c r="M12" i="1"/>
  <c r="P11" i="1"/>
  <c r="O11" i="1"/>
  <c r="M11" i="1"/>
  <c r="P10" i="1"/>
  <c r="O10" i="1"/>
  <c r="M10" i="1"/>
  <c r="P9" i="1"/>
  <c r="O9" i="1"/>
  <c r="M9" i="1"/>
  <c r="P8" i="1"/>
  <c r="O8" i="1"/>
  <c r="M8" i="1"/>
  <c r="P7" i="1"/>
  <c r="O7" i="1"/>
  <c r="M7" i="1"/>
  <c r="P6" i="1"/>
  <c r="O6" i="1"/>
  <c r="M6" i="1"/>
  <c r="P5" i="1"/>
  <c r="O5" i="1"/>
  <c r="M5" i="1"/>
  <c r="P2387" i="1" l="1"/>
  <c r="H2387" i="1"/>
  <c r="M2387" i="1"/>
</calcChain>
</file>

<file path=xl/comments1.xml><?xml version="1.0" encoding="utf-8"?>
<comments xmlns="http://schemas.openxmlformats.org/spreadsheetml/2006/main">
  <authors>
    <author>Vishal Kumar</author>
  </authors>
  <commentList>
    <comment ref="Q984" authorId="0" shapeId="0">
      <text>
        <r>
          <rPr>
            <b/>
            <sz val="9"/>
            <color indexed="81"/>
            <rFont val="Tahoma"/>
            <family val="2"/>
          </rPr>
          <t>Vishal Kumar:</t>
        </r>
        <r>
          <rPr>
            <sz val="9"/>
            <color indexed="81"/>
            <rFont val="Tahoma"/>
            <family val="2"/>
          </rPr>
          <t xml:space="preserve">
No Longer in Use.
</t>
        </r>
      </text>
    </comment>
  </commentList>
</comments>
</file>

<file path=xl/sharedStrings.xml><?xml version="1.0" encoding="utf-8"?>
<sst xmlns="http://schemas.openxmlformats.org/spreadsheetml/2006/main" count="18130" uniqueCount="7446">
  <si>
    <t>Level One (Non Data-Enterable)</t>
  </si>
  <si>
    <t>Level Two  (Non Data-Enterable)</t>
  </si>
  <si>
    <t>Level Three  (Non Data-Enterable)</t>
  </si>
  <si>
    <t>Level Four (Data-Enterable allowed)</t>
  </si>
  <si>
    <t>Multiple Fund Balance Indicator</t>
  </si>
  <si>
    <t>Restriction Indcator</t>
  </si>
  <si>
    <t>2 digit</t>
  </si>
  <si>
    <t>35 Char Max for Title</t>
  </si>
  <si>
    <t>CODE</t>
  </si>
  <si>
    <t>Moving to the Load Sheet (FTVFUND) - Use copy Paste value in FTVFUND</t>
  </si>
  <si>
    <t>Data Enterable</t>
  </si>
  <si>
    <t>Level One FTYP</t>
  </si>
  <si>
    <t>Level Two FTYP</t>
  </si>
  <si>
    <t>Level One Fund</t>
  </si>
  <si>
    <t>Level Two Fund</t>
  </si>
  <si>
    <t>Level Three Fund</t>
  </si>
  <si>
    <t>Level Four Fund</t>
  </si>
  <si>
    <t>Len</t>
  </si>
  <si>
    <t>FTVFUND_FUND_CODE</t>
  </si>
  <si>
    <t>FTVFUND_TITLE</t>
  </si>
  <si>
    <t>FTVFUND_FUND_CODE_PRED</t>
  </si>
  <si>
    <t>FTVFUND_DATA_ENTRY_IND</t>
  </si>
  <si>
    <t>FTVFUND_FTYP_CODE</t>
  </si>
  <si>
    <t>FTVFUND_FBAL_IND</t>
  </si>
  <si>
    <t>FTVFUND_REST_IND</t>
  </si>
  <si>
    <t>BK</t>
  </si>
  <si>
    <t>Bank Fund</t>
  </si>
  <si>
    <t>01</t>
  </si>
  <si>
    <t>BK0</t>
  </si>
  <si>
    <t>N</t>
  </si>
  <si>
    <t>BK00</t>
  </si>
  <si>
    <t>BK000</t>
  </si>
  <si>
    <t>BK001</t>
  </si>
  <si>
    <t>Y</t>
  </si>
  <si>
    <t>Recurrent Fund</t>
  </si>
  <si>
    <t>A1</t>
  </si>
  <si>
    <t>Recurrent</t>
  </si>
  <si>
    <t>A10</t>
  </si>
  <si>
    <t>A100</t>
  </si>
  <si>
    <t>A1000</t>
  </si>
  <si>
    <t>A1001</t>
  </si>
  <si>
    <t>A2</t>
  </si>
  <si>
    <t>Other Budgets &amp; Provisions</t>
  </si>
  <si>
    <t>A20</t>
  </si>
  <si>
    <t>A204</t>
  </si>
  <si>
    <t>Strategic Plan</t>
  </si>
  <si>
    <t>SP100</t>
  </si>
  <si>
    <t>Strategic Plan Priority 1</t>
  </si>
  <si>
    <t>SP101</t>
  </si>
  <si>
    <t>10 YR Research Masters Compl Rates</t>
  </si>
  <si>
    <t>SP102</t>
  </si>
  <si>
    <t>Programme Accreditation</t>
  </si>
  <si>
    <t>SP103</t>
  </si>
  <si>
    <t>Programme Accreditation-GSB</t>
  </si>
  <si>
    <t>SP104</t>
  </si>
  <si>
    <t>WASC Accreditation</t>
  </si>
  <si>
    <t>SP105</t>
  </si>
  <si>
    <t>Graduate Emplt 4 Mnths After Compl</t>
  </si>
  <si>
    <t>SP106</t>
  </si>
  <si>
    <t>School of Management Accrediation</t>
  </si>
  <si>
    <t>SP107</t>
  </si>
  <si>
    <t xml:space="preserve">FSTE Mlearning </t>
  </si>
  <si>
    <t>SP108</t>
  </si>
  <si>
    <t>FSTE Mlearning Apps</t>
  </si>
  <si>
    <t>SP109</t>
  </si>
  <si>
    <t>DVC LTSS Your Tutor</t>
  </si>
  <si>
    <t>SP110</t>
  </si>
  <si>
    <t>Tablets for Students</t>
  </si>
  <si>
    <t>SP111</t>
  </si>
  <si>
    <t>Course Conversion</t>
  </si>
  <si>
    <t>SP112</t>
  </si>
  <si>
    <t>New Pedagogies</t>
  </si>
  <si>
    <t>SP113</t>
  </si>
  <si>
    <t>Develop ELSA Marking Software</t>
  </si>
  <si>
    <t>SP200</t>
  </si>
  <si>
    <t>Strategic Plan Priority 2</t>
  </si>
  <si>
    <t>SP201</t>
  </si>
  <si>
    <t>M-Learning</t>
  </si>
  <si>
    <t>SP202</t>
  </si>
  <si>
    <t>Marine Sc - Aquaculture lab</t>
  </si>
  <si>
    <t>SP203</t>
  </si>
  <si>
    <t>Marine Sc - Marine Curator</t>
  </si>
  <si>
    <t>SP204</t>
  </si>
  <si>
    <t>Marine Sc - Pacific Ocean Space</t>
  </si>
  <si>
    <t>SP205</t>
  </si>
  <si>
    <t>YourTutor/ SLS in the Region</t>
  </si>
  <si>
    <t>SP206</t>
  </si>
  <si>
    <t>Scholarships for disabled students</t>
  </si>
  <si>
    <t>SP300</t>
  </si>
  <si>
    <t>Strategic Plan Priority 3</t>
  </si>
  <si>
    <t>SP301</t>
  </si>
  <si>
    <t>High Quality A/A*Journal Outputs</t>
  </si>
  <si>
    <t>SP302</t>
  </si>
  <si>
    <t>Research Clusters</t>
  </si>
  <si>
    <t>SP303</t>
  </si>
  <si>
    <t>Reward Research Active Staff</t>
  </si>
  <si>
    <t>SP304</t>
  </si>
  <si>
    <t>Communicate Research Result</t>
  </si>
  <si>
    <t>SP305</t>
  </si>
  <si>
    <t>Pacific Cntre for Economic Modellng</t>
  </si>
  <si>
    <t>SP306</t>
  </si>
  <si>
    <t>Research Development Coordinator</t>
  </si>
  <si>
    <t>SP400</t>
  </si>
  <si>
    <t>Strategic Plan Priority 4</t>
  </si>
  <si>
    <t>SP401</t>
  </si>
  <si>
    <t>Improve Security &amp; Data System</t>
  </si>
  <si>
    <t>SP402</t>
  </si>
  <si>
    <t>NAC Development</t>
  </si>
  <si>
    <t>SP403</t>
  </si>
  <si>
    <t>Knowledge Portals</t>
  </si>
  <si>
    <t>SP500</t>
  </si>
  <si>
    <t>Strategic Plan Priority 5</t>
  </si>
  <si>
    <t>SP501</t>
  </si>
  <si>
    <t>Assoc Heads Tertiary Inst (AHTIPI)</t>
  </si>
  <si>
    <t>SP502</t>
  </si>
  <si>
    <t>Expand USP Operations</t>
  </si>
  <si>
    <t>SP503</t>
  </si>
  <si>
    <t>Cont Pblc Pol Engmnt-Reg Ctry Updts</t>
  </si>
  <si>
    <t>SP504</t>
  </si>
  <si>
    <t>Enhance USP's Role in CROP</t>
  </si>
  <si>
    <t>SP505</t>
  </si>
  <si>
    <t>Sci Teach Staff and Fac-Regnl Camp</t>
  </si>
  <si>
    <t>SP506</t>
  </si>
  <si>
    <t>Online Mathematic Dignostic Test</t>
  </si>
  <si>
    <t>SP600</t>
  </si>
  <si>
    <t>Strategic Plan Priority 6</t>
  </si>
  <si>
    <t>SP601</t>
  </si>
  <si>
    <t xml:space="preserve">Staff Turnover </t>
  </si>
  <si>
    <t>SP602</t>
  </si>
  <si>
    <t>Establish an Assessment Centre</t>
  </si>
  <si>
    <t>SP603</t>
  </si>
  <si>
    <t>Performance and Reward System</t>
  </si>
  <si>
    <t>SP604</t>
  </si>
  <si>
    <t>Talent Devlpmnt &amp; Mangmnt Framework</t>
  </si>
  <si>
    <t>SP605</t>
  </si>
  <si>
    <t>Engagement/ team building</t>
  </si>
  <si>
    <t>SP606</t>
  </si>
  <si>
    <t>HR Re-engineering</t>
  </si>
  <si>
    <t>SP700</t>
  </si>
  <si>
    <t>Strategic Plan Priority 7</t>
  </si>
  <si>
    <t>SP701</t>
  </si>
  <si>
    <t>Council Ldrshp Suprt Info &amp; Reprtng</t>
  </si>
  <si>
    <t>SP702</t>
  </si>
  <si>
    <t>SP 2010-2012 - Manage ADB Loan</t>
  </si>
  <si>
    <t>SP703</t>
  </si>
  <si>
    <t>SP 2010-2012 - Dvlp Alumni Strategy</t>
  </si>
  <si>
    <t>SP704</t>
  </si>
  <si>
    <t>Marketing for Regional Campuses</t>
  </si>
  <si>
    <t>SP705</t>
  </si>
  <si>
    <t>Small Islands Development Fund</t>
  </si>
  <si>
    <t>SP706</t>
  </si>
  <si>
    <t>SP Savings Pool</t>
  </si>
  <si>
    <t>SP707</t>
  </si>
  <si>
    <t>PacLII</t>
  </si>
  <si>
    <t>SP708</t>
  </si>
  <si>
    <t>Marketg in PNG n Regns-All Prog</t>
  </si>
  <si>
    <t>SP709</t>
  </si>
  <si>
    <t>Strengthen Security - CCTV</t>
  </si>
  <si>
    <t>SP710</t>
  </si>
  <si>
    <t>Strengthen Security - Biometrics</t>
  </si>
  <si>
    <t>A205</t>
  </si>
  <si>
    <t>VC's Strategic &amp; Initiatives Fund</t>
  </si>
  <si>
    <t>A2049</t>
  </si>
  <si>
    <t>A2050</t>
  </si>
  <si>
    <t>A206</t>
  </si>
  <si>
    <t>Rewards &amp; Incentives Fund</t>
  </si>
  <si>
    <t>A2054</t>
  </si>
  <si>
    <t>A2055</t>
  </si>
  <si>
    <t>A207</t>
  </si>
  <si>
    <t>Contingency</t>
  </si>
  <si>
    <t>A2065</t>
  </si>
  <si>
    <t>VC's Contingency</t>
  </si>
  <si>
    <t>A2066</t>
  </si>
  <si>
    <t>A210</t>
  </si>
  <si>
    <t>Strategic Support and Provisions</t>
  </si>
  <si>
    <t>A2100</t>
  </si>
  <si>
    <t>A2101</t>
  </si>
  <si>
    <t>Uni.Ext.- Crse Materials/Textbooks</t>
  </si>
  <si>
    <t>A2102</t>
  </si>
  <si>
    <t>Student Bursaries</t>
  </si>
  <si>
    <t>A2103</t>
  </si>
  <si>
    <t>Provision for Energy Savings</t>
  </si>
  <si>
    <t>A2014</t>
  </si>
  <si>
    <t>RC Restructure</t>
  </si>
  <si>
    <t>A2015</t>
  </si>
  <si>
    <t>Redundancy</t>
  </si>
  <si>
    <t>A2016</t>
  </si>
  <si>
    <t>WSCU Accreditation</t>
  </si>
  <si>
    <t>A2017</t>
  </si>
  <si>
    <t>Accounting/Taxation</t>
  </si>
  <si>
    <t>A2018</t>
  </si>
  <si>
    <t>Interest</t>
  </si>
  <si>
    <t>A2019</t>
  </si>
  <si>
    <t>USP 50th anniversary</t>
  </si>
  <si>
    <t>A2020</t>
  </si>
  <si>
    <t>Placement of Academic Staff</t>
  </si>
  <si>
    <t>A2021</t>
  </si>
  <si>
    <t>Reengineering &amp; Automation</t>
  </si>
  <si>
    <t>Department Fund</t>
  </si>
  <si>
    <t>A2104</t>
  </si>
  <si>
    <t>Marine Studies</t>
  </si>
  <si>
    <t>A2105</t>
  </si>
  <si>
    <t>RC Deferred Maintenance</t>
  </si>
  <si>
    <t>B1</t>
  </si>
  <si>
    <t>Faculty of Arts  Law &amp; Education</t>
  </si>
  <si>
    <t>B10</t>
  </si>
  <si>
    <t>B100</t>
  </si>
  <si>
    <t>B1000</t>
  </si>
  <si>
    <t>B1010</t>
  </si>
  <si>
    <t>General Office Trading</t>
  </si>
  <si>
    <t>B1020</t>
  </si>
  <si>
    <t>PG Diploma in Legal Practice (PDLP)</t>
  </si>
  <si>
    <t>B1030</t>
  </si>
  <si>
    <t>PG Diploma in Legal Drafting (PDLD)</t>
  </si>
  <si>
    <t>B1040</t>
  </si>
  <si>
    <t>School of Law Trading</t>
  </si>
  <si>
    <t>B1050</t>
  </si>
  <si>
    <t>School of Law-Flexi School Trading</t>
  </si>
  <si>
    <t>B1060</t>
  </si>
  <si>
    <t>Education Trading</t>
  </si>
  <si>
    <t>B1070</t>
  </si>
  <si>
    <t>Education - Flexi School</t>
  </si>
  <si>
    <t>B1080</t>
  </si>
  <si>
    <t>Sch of Lang  Arts &amp; Media Trading</t>
  </si>
  <si>
    <t>B1090</t>
  </si>
  <si>
    <t>FAL-Wansolwara/Journalism Newspaper</t>
  </si>
  <si>
    <t>B1100</t>
  </si>
  <si>
    <t>Performing Arts</t>
  </si>
  <si>
    <t>B1110</t>
  </si>
  <si>
    <t>Pacific Language Unit</t>
  </si>
  <si>
    <t>B1120</t>
  </si>
  <si>
    <t>Intensive English Program (IEP)</t>
  </si>
  <si>
    <t>B1130</t>
  </si>
  <si>
    <t>Sch of Lang/Arts/Media-Flexi Sch</t>
  </si>
  <si>
    <t>B1140</t>
  </si>
  <si>
    <t>School of Social Science- Flexi Sch</t>
  </si>
  <si>
    <t>B1150</t>
  </si>
  <si>
    <t>School of Social Sc Trading</t>
  </si>
  <si>
    <t>B1160</t>
  </si>
  <si>
    <t>OCACPS Trading</t>
  </si>
  <si>
    <t>B1170</t>
  </si>
  <si>
    <t>OCACPS Flexi</t>
  </si>
  <si>
    <t>B1180</t>
  </si>
  <si>
    <t>USP Educare</t>
  </si>
  <si>
    <t>B2</t>
  </si>
  <si>
    <t>Faculty of Business &amp; Economics</t>
  </si>
  <si>
    <t>B20</t>
  </si>
  <si>
    <t>B200</t>
  </si>
  <si>
    <t>B2000</t>
  </si>
  <si>
    <t>B2010</t>
  </si>
  <si>
    <t>SoE Cultural Economics Conference</t>
  </si>
  <si>
    <t>B2020</t>
  </si>
  <si>
    <t>Soils Lab Revolving Fund</t>
  </si>
  <si>
    <t>B2030</t>
  </si>
  <si>
    <t>FBE Consultancies</t>
  </si>
  <si>
    <t>B2040</t>
  </si>
  <si>
    <t>FBE Photocopying Services</t>
  </si>
  <si>
    <t>B2050</t>
  </si>
  <si>
    <t>FBE Project Development</t>
  </si>
  <si>
    <t>B2060</t>
  </si>
  <si>
    <t>Country Updates</t>
  </si>
  <si>
    <t>B2070</t>
  </si>
  <si>
    <t>Accounting Trading</t>
  </si>
  <si>
    <t>B2080</t>
  </si>
  <si>
    <t>Sch of Accounting Flexi School</t>
  </si>
  <si>
    <t>B2090</t>
  </si>
  <si>
    <t>Accounting Short Courses</t>
  </si>
  <si>
    <t>B2100</t>
  </si>
  <si>
    <t>Economics Trading</t>
  </si>
  <si>
    <t>B2110</t>
  </si>
  <si>
    <t>Economics Flexi School</t>
  </si>
  <si>
    <t>B2130</t>
  </si>
  <si>
    <t>Leadership Short Courses</t>
  </si>
  <si>
    <t>B2140</t>
  </si>
  <si>
    <t>Management Trading</t>
  </si>
  <si>
    <t>B2150</t>
  </si>
  <si>
    <t>School of Management-Flexi School</t>
  </si>
  <si>
    <t>B2160</t>
  </si>
  <si>
    <t>Sch of Gov &amp; Dev Studies-Flexi Sch</t>
  </si>
  <si>
    <t>B2170</t>
  </si>
  <si>
    <t>Sch of Tourism &amp; Hosp-Flexi Sch</t>
  </si>
  <si>
    <t>B2180</t>
  </si>
  <si>
    <t>Sch of Agri &amp; Food Tech -Flexi Sch</t>
  </si>
  <si>
    <t>B2190</t>
  </si>
  <si>
    <t>Tourism &amp; Hosp Trading</t>
  </si>
  <si>
    <t>B2200</t>
  </si>
  <si>
    <t>Tourism Raffles</t>
  </si>
  <si>
    <t>B2260</t>
  </si>
  <si>
    <t>Winter School- LM113</t>
  </si>
  <si>
    <t>B2270</t>
  </si>
  <si>
    <t>Others</t>
  </si>
  <si>
    <t>B2271</t>
  </si>
  <si>
    <t>ACSEAR Conference</t>
  </si>
  <si>
    <t>B3</t>
  </si>
  <si>
    <t>Faculty of Science  Tech &amp; Environ</t>
  </si>
  <si>
    <t>B30</t>
  </si>
  <si>
    <t>B300</t>
  </si>
  <si>
    <t>B3000</t>
  </si>
  <si>
    <t>B3010</t>
  </si>
  <si>
    <t>FST General Office Trading</t>
  </si>
  <si>
    <t>B3020</t>
  </si>
  <si>
    <t>FST Graduate Assistant Scholarship</t>
  </si>
  <si>
    <t>B3030</t>
  </si>
  <si>
    <t>SPAS - Physics</t>
  </si>
  <si>
    <t>B3040</t>
  </si>
  <si>
    <t>SBCES Flexi School</t>
  </si>
  <si>
    <t>B3050</t>
  </si>
  <si>
    <t>S Pacific Journal of Natural Sci</t>
  </si>
  <si>
    <t>B3060</t>
  </si>
  <si>
    <t>Maths &amp; Computing Trading</t>
  </si>
  <si>
    <t>B3070</t>
  </si>
  <si>
    <t>SCIMS Flexi School</t>
  </si>
  <si>
    <t>B3080</t>
  </si>
  <si>
    <t>mLearning Services</t>
  </si>
  <si>
    <t>B3090</t>
  </si>
  <si>
    <t>Flexi-School /SEP</t>
  </si>
  <si>
    <t>B3100</t>
  </si>
  <si>
    <t>Geography Tradings</t>
  </si>
  <si>
    <t>B3110</t>
  </si>
  <si>
    <t>GIS Tradings</t>
  </si>
  <si>
    <t>B3120</t>
  </si>
  <si>
    <t>Division of Geography-Flexi School</t>
  </si>
  <si>
    <t>B3130</t>
  </si>
  <si>
    <t>Marine Studies Trading</t>
  </si>
  <si>
    <t>B3140</t>
  </si>
  <si>
    <t>Marine Studies - Boats &amp; Diving</t>
  </si>
  <si>
    <t>B3150</t>
  </si>
  <si>
    <t>SLS Trading</t>
  </si>
  <si>
    <t>B3160</t>
  </si>
  <si>
    <t>Marine Collection -Apia</t>
  </si>
  <si>
    <t>B3170</t>
  </si>
  <si>
    <t>MESC/ STAP - Flexi</t>
  </si>
  <si>
    <t>B3180</t>
  </si>
  <si>
    <t>FSTE Tablet Learning</t>
  </si>
  <si>
    <t>B3190</t>
  </si>
  <si>
    <t>SCIMS Cohort Teaching</t>
  </si>
  <si>
    <t>B3200</t>
  </si>
  <si>
    <t>FSTE Microsoft Initative</t>
  </si>
  <si>
    <t>B4</t>
  </si>
  <si>
    <t>Regional Campuses</t>
  </si>
  <si>
    <t>B40</t>
  </si>
  <si>
    <t>B400</t>
  </si>
  <si>
    <t>B4000</t>
  </si>
  <si>
    <t>B4010</t>
  </si>
  <si>
    <t>DFL Centre - Cook Is Trading</t>
  </si>
  <si>
    <t>B4020</t>
  </si>
  <si>
    <t>DFL Centres - Labasa Trading</t>
  </si>
  <si>
    <t>B4030</t>
  </si>
  <si>
    <t>DFL Centres - Lautoka Trading</t>
  </si>
  <si>
    <t>B4040</t>
  </si>
  <si>
    <t>DFL Centres - Kiribati Trading</t>
  </si>
  <si>
    <t>B4050</t>
  </si>
  <si>
    <t>RMI - Airport Project</t>
  </si>
  <si>
    <t>B4060</t>
  </si>
  <si>
    <t>DFL Centres - Marshall Is Trading</t>
  </si>
  <si>
    <t>B4070</t>
  </si>
  <si>
    <t>DFL Centres - Marshall Is Cont Ed</t>
  </si>
  <si>
    <t>B4080</t>
  </si>
  <si>
    <t>DFL Centres - Nauru Trading</t>
  </si>
  <si>
    <t>B4090</t>
  </si>
  <si>
    <t>Nauru CCE Trading</t>
  </si>
  <si>
    <t>B4100</t>
  </si>
  <si>
    <t>DFL Centres - Niue Trading</t>
  </si>
  <si>
    <t>B4110</t>
  </si>
  <si>
    <t>DFL Centres - Solomon Is Trading</t>
  </si>
  <si>
    <t>B4120</t>
  </si>
  <si>
    <t>DFL Centres - Tokelau Trading</t>
  </si>
  <si>
    <t>B4130</t>
  </si>
  <si>
    <t>DFL Centres - Tonga Trading</t>
  </si>
  <si>
    <t>B4140</t>
  </si>
  <si>
    <t>DFL Centres - Tonga Cont Ed</t>
  </si>
  <si>
    <t>B4150</t>
  </si>
  <si>
    <t>DFL Centres - Tuvalu Trading</t>
  </si>
  <si>
    <t>B4160</t>
  </si>
  <si>
    <t>DFL Centres - Vanuatu Trading</t>
  </si>
  <si>
    <t>B4170</t>
  </si>
  <si>
    <t>DFL Centres -Vanuatu Cont Education</t>
  </si>
  <si>
    <t>B4180</t>
  </si>
  <si>
    <t>DFL Centres- Samoa Trading</t>
  </si>
  <si>
    <t>B4190</t>
  </si>
  <si>
    <t>DFL Centres- Samoa Cont Ed</t>
  </si>
  <si>
    <t>B4200</t>
  </si>
  <si>
    <t>Certificate In Computing (Northern)</t>
  </si>
  <si>
    <t>B4210</t>
  </si>
  <si>
    <t>Certificate In Computing (Western)</t>
  </si>
  <si>
    <t>B4220</t>
  </si>
  <si>
    <t>DFL Centres - Savusavu IT</t>
  </si>
  <si>
    <t>B4230</t>
  </si>
  <si>
    <t>Fiji Centre West - Cont Ed</t>
  </si>
  <si>
    <t>B4240</t>
  </si>
  <si>
    <t>Kiribati - Cont Ed</t>
  </si>
  <si>
    <t>B4250</t>
  </si>
  <si>
    <t>Caregivers Project Lautoka</t>
  </si>
  <si>
    <t>B4260</t>
  </si>
  <si>
    <t>Lautoka Campus-CISCO Programme</t>
  </si>
  <si>
    <t>B4270</t>
  </si>
  <si>
    <t>Tonga - Face to Face</t>
  </si>
  <si>
    <t>B4280</t>
  </si>
  <si>
    <t>Fiji Centre West - Face to Face</t>
  </si>
  <si>
    <t>B4290</t>
  </si>
  <si>
    <t>Trading - Vanuatu Cplx-Copying Serv</t>
  </si>
  <si>
    <t>B4300</t>
  </si>
  <si>
    <t>Summer Schs - Western Samoa</t>
  </si>
  <si>
    <t>B4310</t>
  </si>
  <si>
    <t>Summer Schools - General</t>
  </si>
  <si>
    <t>B4320</t>
  </si>
  <si>
    <t>Alafua copying services</t>
  </si>
  <si>
    <t>B4330</t>
  </si>
  <si>
    <t>Alafua Campus MV Operation</t>
  </si>
  <si>
    <t>B4340</t>
  </si>
  <si>
    <t>Human Rights &amp; Value</t>
  </si>
  <si>
    <t>B4350</t>
  </si>
  <si>
    <t>MBA Labasa</t>
  </si>
  <si>
    <t>B4360</t>
  </si>
  <si>
    <t>MBA Cooks</t>
  </si>
  <si>
    <t>B4370</t>
  </si>
  <si>
    <t>B5</t>
  </si>
  <si>
    <t>Other Academic Support Sections</t>
  </si>
  <si>
    <t>B50</t>
  </si>
  <si>
    <t>Library</t>
  </si>
  <si>
    <t>B500</t>
  </si>
  <si>
    <t>B5000</t>
  </si>
  <si>
    <t>B5001</t>
  </si>
  <si>
    <t>B55</t>
  </si>
  <si>
    <t>Pacific TAFE</t>
  </si>
  <si>
    <t>B550</t>
  </si>
  <si>
    <t>B5500</t>
  </si>
  <si>
    <t>B5501</t>
  </si>
  <si>
    <t>B60</t>
  </si>
  <si>
    <t>ITS</t>
  </si>
  <si>
    <t>B600</t>
  </si>
  <si>
    <t>B6000</t>
  </si>
  <si>
    <t>B6001</t>
  </si>
  <si>
    <t>B65</t>
  </si>
  <si>
    <t>College of Foundation Studies</t>
  </si>
  <si>
    <t>B650</t>
  </si>
  <si>
    <t>B6500</t>
  </si>
  <si>
    <t>B6501</t>
  </si>
  <si>
    <t>B70</t>
  </si>
  <si>
    <t>CFL</t>
  </si>
  <si>
    <t>B700</t>
  </si>
  <si>
    <t>B7000</t>
  </si>
  <si>
    <t>B7001</t>
  </si>
  <si>
    <t>B75</t>
  </si>
  <si>
    <t>Graduate School of Business</t>
  </si>
  <si>
    <t>B750</t>
  </si>
  <si>
    <t>B7500</t>
  </si>
  <si>
    <t>B7501</t>
  </si>
  <si>
    <t>B77</t>
  </si>
  <si>
    <t>ICT Centre</t>
  </si>
  <si>
    <t>B775</t>
  </si>
  <si>
    <t>B7750</t>
  </si>
  <si>
    <t>B7751</t>
  </si>
  <si>
    <t>B8</t>
  </si>
  <si>
    <t>B80</t>
  </si>
  <si>
    <t>B800</t>
  </si>
  <si>
    <t>B8000</t>
  </si>
  <si>
    <t>B8010</t>
  </si>
  <si>
    <t>Emalus Computer Lab Printing</t>
  </si>
  <si>
    <t>B8020</t>
  </si>
  <si>
    <t>MBA Tonga</t>
  </si>
  <si>
    <t>B8030</t>
  </si>
  <si>
    <t>Emalus Campus Open day</t>
  </si>
  <si>
    <t>B8040</t>
  </si>
  <si>
    <t>Emalus Computer ITS</t>
  </si>
  <si>
    <t>B8050</t>
  </si>
  <si>
    <t>Media Unit - Radio Pacifik</t>
  </si>
  <si>
    <t>B8060</t>
  </si>
  <si>
    <t>Media Unit</t>
  </si>
  <si>
    <t>B8070</t>
  </si>
  <si>
    <t>Vocational Course</t>
  </si>
  <si>
    <t>B8080</t>
  </si>
  <si>
    <t>VC Office</t>
  </si>
  <si>
    <t>B8090</t>
  </si>
  <si>
    <t>VC Office - Open Day</t>
  </si>
  <si>
    <t>B8100</t>
  </si>
  <si>
    <t>Alumni Income</t>
  </si>
  <si>
    <t>B8110</t>
  </si>
  <si>
    <t>USPHope</t>
  </si>
  <si>
    <t>B8120</t>
  </si>
  <si>
    <t>PVC Research - Graduate Assistants</t>
  </si>
  <si>
    <t>B8130</t>
  </si>
  <si>
    <t>Oceania Wave</t>
  </si>
  <si>
    <t>B8140</t>
  </si>
  <si>
    <t>Prerna Chand - PVC GA</t>
  </si>
  <si>
    <t>B8150</t>
  </si>
  <si>
    <t>Kirti Lal - PVC GA</t>
  </si>
  <si>
    <t>B8160</t>
  </si>
  <si>
    <t>Rupantri Raju - PVC GA</t>
  </si>
  <si>
    <t>B8170</t>
  </si>
  <si>
    <t>Zulfikar Begg - PVC GA</t>
  </si>
  <si>
    <t>B8180</t>
  </si>
  <si>
    <t>Abitara Takinana - PVC GA</t>
  </si>
  <si>
    <t>B8190</t>
  </si>
  <si>
    <t>Shazna Buksh - PVC GA</t>
  </si>
  <si>
    <t>B8200</t>
  </si>
  <si>
    <t>Vimlesh Chand-PVC GA</t>
  </si>
  <si>
    <t>B8210</t>
  </si>
  <si>
    <t>Suwastika Naidu-PVC GA</t>
  </si>
  <si>
    <t>B8220</t>
  </si>
  <si>
    <t>Sanjest Kumar-PVC GA</t>
  </si>
  <si>
    <t>B8230</t>
  </si>
  <si>
    <t>Shalini Lata-PVC GA</t>
  </si>
  <si>
    <t>B8240</t>
  </si>
  <si>
    <t>Loata Seruvakula-PVC GA</t>
  </si>
  <si>
    <t>B8250</t>
  </si>
  <si>
    <t>Austra Learn Program</t>
  </si>
  <si>
    <t>B8260</t>
  </si>
  <si>
    <t>Aldrine Kilua-PVC GA</t>
  </si>
  <si>
    <t>B8270</t>
  </si>
  <si>
    <t>Sanjeevni Kirti-PVC GA</t>
  </si>
  <si>
    <t>B8280</t>
  </si>
  <si>
    <t>Krishneel Chand-PVC GA</t>
  </si>
  <si>
    <t>B8290</t>
  </si>
  <si>
    <t>Rajneel Prasad-PVC GA</t>
  </si>
  <si>
    <t>B8300</t>
  </si>
  <si>
    <t>Shreiya Kumar-PVC GA</t>
  </si>
  <si>
    <t>B8310</t>
  </si>
  <si>
    <t>Ngetem Amon-PVC GA</t>
  </si>
  <si>
    <t>B8320</t>
  </si>
  <si>
    <t>Vilimaina Wanivanua-PVC GA</t>
  </si>
  <si>
    <t>B8330</t>
  </si>
  <si>
    <t>Moureen Chand-PVC GA</t>
  </si>
  <si>
    <t>B8340</t>
  </si>
  <si>
    <t>Taakei Taoaba-PVC GA</t>
  </si>
  <si>
    <t>B8350</t>
  </si>
  <si>
    <t>Alice Aluta-Rore-PVC GA</t>
  </si>
  <si>
    <t>B8360</t>
  </si>
  <si>
    <t>Austra Learn</t>
  </si>
  <si>
    <t>B8370</t>
  </si>
  <si>
    <t>Int'l Stdts Off/Eng Language Skills</t>
  </si>
  <si>
    <t>B8380</t>
  </si>
  <si>
    <t>Int'l Students Bond Insurance Fee</t>
  </si>
  <si>
    <t>B8390</t>
  </si>
  <si>
    <t>Reg Campus Software Implementation</t>
  </si>
  <si>
    <t>B8400</t>
  </si>
  <si>
    <t>PVC-A-Forsenic Drug Test</t>
  </si>
  <si>
    <t>B8410</t>
  </si>
  <si>
    <t>Alafua - Campus Life</t>
  </si>
  <si>
    <t>B8420</t>
  </si>
  <si>
    <t>PVC Emalus Office - General</t>
  </si>
  <si>
    <t>B8430</t>
  </si>
  <si>
    <t>Student Cnsllr in Fiji-Samoa Govt</t>
  </si>
  <si>
    <t>B8440</t>
  </si>
  <si>
    <t>Campus Life</t>
  </si>
  <si>
    <t>B8450</t>
  </si>
  <si>
    <t>Alafua Western Union Sub-Agent</t>
  </si>
  <si>
    <t>B8460</t>
  </si>
  <si>
    <t>P&amp;F Project Work</t>
  </si>
  <si>
    <t>B8470</t>
  </si>
  <si>
    <t>Central Print Room Printing</t>
  </si>
  <si>
    <t>B8480</t>
  </si>
  <si>
    <t>B8481</t>
  </si>
  <si>
    <t>PACE - SD/General</t>
  </si>
  <si>
    <t>Commercial Fund</t>
  </si>
  <si>
    <t>C1</t>
  </si>
  <si>
    <t>Laucala Commercial Funds</t>
  </si>
  <si>
    <t>C10</t>
  </si>
  <si>
    <t>Laucala Campus</t>
  </si>
  <si>
    <t>C100</t>
  </si>
  <si>
    <t>C1100</t>
  </si>
  <si>
    <t>Boarding Revenue Account - Laucala</t>
  </si>
  <si>
    <t>C1110</t>
  </si>
  <si>
    <t>Residential Hall</t>
  </si>
  <si>
    <t>C1200</t>
  </si>
  <si>
    <t>Book Centre</t>
  </si>
  <si>
    <t>C1210</t>
  </si>
  <si>
    <t>Computer Shop</t>
  </si>
  <si>
    <t>C1220</t>
  </si>
  <si>
    <t>Book Centre - Laucala</t>
  </si>
  <si>
    <t>C1300</t>
  </si>
  <si>
    <t>University Accommodation</t>
  </si>
  <si>
    <t>C1305</t>
  </si>
  <si>
    <t xml:space="preserve">Housing Revenue Account - Laucala </t>
  </si>
  <si>
    <t>C1310</t>
  </si>
  <si>
    <t xml:space="preserve">Upper Lodge </t>
  </si>
  <si>
    <t>C1315</t>
  </si>
  <si>
    <t>Marine Lodge</t>
  </si>
  <si>
    <t>C1320</t>
  </si>
  <si>
    <t>Waqavuka Flats</t>
  </si>
  <si>
    <t>C1325</t>
  </si>
  <si>
    <t>Leased Premises-Accu Surplus</t>
  </si>
  <si>
    <t>C1330</t>
  </si>
  <si>
    <t>Housing - Accum Surplus</t>
  </si>
  <si>
    <t>C1335</t>
  </si>
  <si>
    <t>Marine Lodge-Accum Surplus</t>
  </si>
  <si>
    <t>C1340</t>
  </si>
  <si>
    <t>Wagavuku Flats-Accum Surplus</t>
  </si>
  <si>
    <t>C1345</t>
  </si>
  <si>
    <t>ICT Park-Accum Surplus</t>
  </si>
  <si>
    <t>C1350</t>
  </si>
  <si>
    <t>Lodge 1 USP Lodge</t>
  </si>
  <si>
    <t>C1355</t>
  </si>
  <si>
    <t>Director Commercial Operations</t>
  </si>
  <si>
    <t>C1360</t>
  </si>
  <si>
    <t>Leased Out Premises</t>
  </si>
  <si>
    <t>C1400</t>
  </si>
  <si>
    <t>CRC &amp; Fitness Centre</t>
  </si>
  <si>
    <t>C1410</t>
  </si>
  <si>
    <t xml:space="preserve">CRCLaucala </t>
  </si>
  <si>
    <t>C1420</t>
  </si>
  <si>
    <t>CRC-Fitness Centre (Laucala)</t>
  </si>
  <si>
    <t>C1430</t>
  </si>
  <si>
    <t>LSRS-Campus Club Sport &amp; Recreation</t>
  </si>
  <si>
    <t>C1500</t>
  </si>
  <si>
    <t>C1510</t>
  </si>
  <si>
    <t>Vehicle Clamping - Trading</t>
  </si>
  <si>
    <t>C1520</t>
  </si>
  <si>
    <t>Student Lockers &amp; Baggage Booth</t>
  </si>
  <si>
    <t>C1600</t>
  </si>
  <si>
    <t>C1610</t>
  </si>
  <si>
    <t>CL Market Day</t>
  </si>
  <si>
    <t>C1620</t>
  </si>
  <si>
    <t>Campus Life Activities</t>
  </si>
  <si>
    <t>C1630</t>
  </si>
  <si>
    <t>Campus Life Fundraiser</t>
  </si>
  <si>
    <t>C1640</t>
  </si>
  <si>
    <t>Student Bar -Campus Life</t>
  </si>
  <si>
    <t>C1650</t>
  </si>
  <si>
    <t>Campus Life-Marquees Tent</t>
  </si>
  <si>
    <t>C1660</t>
  </si>
  <si>
    <t>Campus Life - Drone Hire</t>
  </si>
  <si>
    <t>C2</t>
  </si>
  <si>
    <t>Statham Campus Commercial Funds</t>
  </si>
  <si>
    <t>C20</t>
  </si>
  <si>
    <t>Statham Campus</t>
  </si>
  <si>
    <t>C200</t>
  </si>
  <si>
    <t>C2000</t>
  </si>
  <si>
    <t>C2100</t>
  </si>
  <si>
    <t>ICT Park - Trading</t>
  </si>
  <si>
    <t>C3</t>
  </si>
  <si>
    <t>Alafua Campus Commercial Funds</t>
  </si>
  <si>
    <t>C30</t>
  </si>
  <si>
    <t>Alafua Campus</t>
  </si>
  <si>
    <t>C300</t>
  </si>
  <si>
    <t>C3100</t>
  </si>
  <si>
    <t>Boarding Revenue Account - Alafua</t>
  </si>
  <si>
    <t>C3110</t>
  </si>
  <si>
    <t>C3120</t>
  </si>
  <si>
    <t>Dining Hall</t>
  </si>
  <si>
    <t>C3200</t>
  </si>
  <si>
    <t>C3210</t>
  </si>
  <si>
    <t>Alafua Book Shop</t>
  </si>
  <si>
    <t>C3300</t>
  </si>
  <si>
    <t>C3310</t>
  </si>
  <si>
    <t xml:space="preserve">Housing Revenue Account - Alafua </t>
  </si>
  <si>
    <t>C3320</t>
  </si>
  <si>
    <t>Alafua Campus Lodge</t>
  </si>
  <si>
    <t>C3400</t>
  </si>
  <si>
    <t>C3410</t>
  </si>
  <si>
    <t>Alafua Recreational Centre</t>
  </si>
  <si>
    <t>C4</t>
  </si>
  <si>
    <t>Emalus Campus Commercial Funds</t>
  </si>
  <si>
    <t>C40</t>
  </si>
  <si>
    <t>Emalus Campus</t>
  </si>
  <si>
    <t>C400</t>
  </si>
  <si>
    <t>C4100</t>
  </si>
  <si>
    <t>C4110</t>
  </si>
  <si>
    <t>C4200</t>
  </si>
  <si>
    <t>C4210</t>
  </si>
  <si>
    <t>Emalus Campus Book Centre</t>
  </si>
  <si>
    <t>C4300</t>
  </si>
  <si>
    <t>C4310</t>
  </si>
  <si>
    <t xml:space="preserve">Housing Revenue Account - Emalus </t>
  </si>
  <si>
    <t>C4400</t>
  </si>
  <si>
    <t>C4410</t>
  </si>
  <si>
    <t>Emalus Recreation Centre</t>
  </si>
  <si>
    <t>C4420</t>
  </si>
  <si>
    <t>Emalus Gym</t>
  </si>
  <si>
    <t>C5</t>
  </si>
  <si>
    <t>Other Commercial Funds</t>
  </si>
  <si>
    <t>C50</t>
  </si>
  <si>
    <t>C500</t>
  </si>
  <si>
    <t>C5000</t>
  </si>
  <si>
    <t>C5100</t>
  </si>
  <si>
    <t>Regional Campus Computer Shop</t>
  </si>
  <si>
    <t>C5200</t>
  </si>
  <si>
    <t>Commercial Pool Account</t>
  </si>
  <si>
    <t>Institute Fund</t>
  </si>
  <si>
    <t>D1</t>
  </si>
  <si>
    <t>FALE Institute Funds</t>
  </si>
  <si>
    <t>D10</t>
  </si>
  <si>
    <t>D100</t>
  </si>
  <si>
    <t>D1100</t>
  </si>
  <si>
    <t>Institute of Education</t>
  </si>
  <si>
    <t>D1110</t>
  </si>
  <si>
    <t>D1120</t>
  </si>
  <si>
    <t>IOE Publications Fiji</t>
  </si>
  <si>
    <t>D1130</t>
  </si>
  <si>
    <t>Pacific Legal Infro Inst (PacLII)</t>
  </si>
  <si>
    <t>D2</t>
  </si>
  <si>
    <t>FBE Institute Funds</t>
  </si>
  <si>
    <t>D20</t>
  </si>
  <si>
    <t>D200</t>
  </si>
  <si>
    <t>D2100</t>
  </si>
  <si>
    <t>Inst Rsrch/Ext &amp;Train.Agr</t>
  </si>
  <si>
    <t>D2110</t>
  </si>
  <si>
    <t>Inst Rsrch/Ext &amp;Train Agr</t>
  </si>
  <si>
    <t>D2120</t>
  </si>
  <si>
    <t>Alafua Agriculture Farm</t>
  </si>
  <si>
    <t>D3</t>
  </si>
  <si>
    <t>FSTE Institute Funds</t>
  </si>
  <si>
    <t>D30</t>
  </si>
  <si>
    <t>D300</t>
  </si>
  <si>
    <t>D3100</t>
  </si>
  <si>
    <t>Inst of Applied Sciences</t>
  </si>
  <si>
    <t>D3110</t>
  </si>
  <si>
    <t>D3200</t>
  </si>
  <si>
    <t>Institute of Marine Resources</t>
  </si>
  <si>
    <t>D3210</t>
  </si>
  <si>
    <t>IMR - Adminstration</t>
  </si>
  <si>
    <t>D3220</t>
  </si>
  <si>
    <t>IMR Consultancies</t>
  </si>
  <si>
    <t>D4</t>
  </si>
  <si>
    <t>Institute Pool Funds</t>
  </si>
  <si>
    <t>D40</t>
  </si>
  <si>
    <t>D400</t>
  </si>
  <si>
    <t>D4000</t>
  </si>
  <si>
    <t>D4100</t>
  </si>
  <si>
    <t>Institute Pool Account</t>
  </si>
  <si>
    <t>Donor Fund</t>
  </si>
  <si>
    <t>EA</t>
  </si>
  <si>
    <t>Australian Development Assistance</t>
  </si>
  <si>
    <t>E10</t>
  </si>
  <si>
    <t>AusAid</t>
  </si>
  <si>
    <t>E100</t>
  </si>
  <si>
    <t>E1000</t>
  </si>
  <si>
    <t>EA101</t>
  </si>
  <si>
    <t>Annual Grant Aust./P95</t>
  </si>
  <si>
    <t>EA102</t>
  </si>
  <si>
    <t>Consolidated Projects</t>
  </si>
  <si>
    <t>EA103</t>
  </si>
  <si>
    <t>Sth Pac Reg.Initiative on Forest</t>
  </si>
  <si>
    <t>EA104</t>
  </si>
  <si>
    <t>AARNET Incentive Funding Allocation</t>
  </si>
  <si>
    <t>EA105</t>
  </si>
  <si>
    <t>USP Community Legal Centre</t>
  </si>
  <si>
    <t>EA106</t>
  </si>
  <si>
    <t>AAPS Stipend</t>
  </si>
  <si>
    <t>EA107</t>
  </si>
  <si>
    <t>Pacific Is Legal Info(PaclII) Prjct</t>
  </si>
  <si>
    <t>EA108</t>
  </si>
  <si>
    <t>Climate Change Adaptation</t>
  </si>
  <si>
    <t>EA109</t>
  </si>
  <si>
    <t>Supervisory Training</t>
  </si>
  <si>
    <t>EA110</t>
  </si>
  <si>
    <t>Factors Affecting Achievement</t>
  </si>
  <si>
    <t>EA111</t>
  </si>
  <si>
    <t>Electoral Studies Project</t>
  </si>
  <si>
    <t>EA112</t>
  </si>
  <si>
    <t>Banner Upgrade</t>
  </si>
  <si>
    <t>EA113</t>
  </si>
  <si>
    <t>Pacific Legal Research Portal</t>
  </si>
  <si>
    <t>EA114</t>
  </si>
  <si>
    <t>Aust Dev Research-Pacific Economic</t>
  </si>
  <si>
    <t>EA115</t>
  </si>
  <si>
    <t xml:space="preserve">ACIAR Research Project </t>
  </si>
  <si>
    <t>EA116</t>
  </si>
  <si>
    <t>Quality Audit Implementation</t>
  </si>
  <si>
    <t>EA117</t>
  </si>
  <si>
    <t>Regional Campus Development</t>
  </si>
  <si>
    <t>EA118</t>
  </si>
  <si>
    <t>USPNet Broadband</t>
  </si>
  <si>
    <t>EA119</t>
  </si>
  <si>
    <t>Future Climate Programmes</t>
  </si>
  <si>
    <t>EA120</t>
  </si>
  <si>
    <t>Pacific Is Centre for Public Admin</t>
  </si>
  <si>
    <t>EA121</t>
  </si>
  <si>
    <t>Pacific Regional Land Program</t>
  </si>
  <si>
    <t>EA122</t>
  </si>
  <si>
    <t>Environmental Charter</t>
  </si>
  <si>
    <t>EA123</t>
  </si>
  <si>
    <t>Regional Campuses-Energy Proposal</t>
  </si>
  <si>
    <t>EA124</t>
  </si>
  <si>
    <t>Cook Is Campus-Solar Power System</t>
  </si>
  <si>
    <t>EA125</t>
  </si>
  <si>
    <t>Tokelau Campus-Developing Student</t>
  </si>
  <si>
    <t>EA126</t>
  </si>
  <si>
    <t>USP Records Management Project</t>
  </si>
  <si>
    <t>EA127</t>
  </si>
  <si>
    <t>FBE-Regional Professional Networks</t>
  </si>
  <si>
    <t>EA128</t>
  </si>
  <si>
    <t>EA129</t>
  </si>
  <si>
    <t>ACIAR - PARDI</t>
  </si>
  <si>
    <t>EA130</t>
  </si>
  <si>
    <t>Research - 2010</t>
  </si>
  <si>
    <t>EA131</t>
  </si>
  <si>
    <t>FSTE Outreach</t>
  </si>
  <si>
    <t>EA132</t>
  </si>
  <si>
    <t>AAPS Management</t>
  </si>
  <si>
    <t>EA133</t>
  </si>
  <si>
    <t>Future Climate Leaders Part 2</t>
  </si>
  <si>
    <t>EA134</t>
  </si>
  <si>
    <t>Ausaid Incentive-FSTE mLearning</t>
  </si>
  <si>
    <t>EA135</t>
  </si>
  <si>
    <t>Ausaid AARNet Upgrade Project</t>
  </si>
  <si>
    <t>EA136</t>
  </si>
  <si>
    <t>Literacy Numeracy in Early Grades</t>
  </si>
  <si>
    <t>EA137</t>
  </si>
  <si>
    <t>Tertiary Education Conference</t>
  </si>
  <si>
    <t>EA138</t>
  </si>
  <si>
    <t>AusAid/Pacific Legal Information</t>
  </si>
  <si>
    <t>EA139</t>
  </si>
  <si>
    <t>AusAid/Pacific Heritage Hub</t>
  </si>
  <si>
    <t>EA140</t>
  </si>
  <si>
    <t>AusAid/Training Teachers</t>
  </si>
  <si>
    <t>EA141</t>
  </si>
  <si>
    <t>AusAid/AAPS-Emalus Stipend</t>
  </si>
  <si>
    <t>EA142</t>
  </si>
  <si>
    <t>AusAid/AAPS-Emalus Rest Office</t>
  </si>
  <si>
    <t>EA143</t>
  </si>
  <si>
    <t>AusAid/AAPS-Alafua Stipend</t>
  </si>
  <si>
    <t>EA144</t>
  </si>
  <si>
    <t>QUT/Monitoring Education Policy</t>
  </si>
  <si>
    <t>EA145</t>
  </si>
  <si>
    <t>ACIAR/Seaweed Industries</t>
  </si>
  <si>
    <t>EA146</t>
  </si>
  <si>
    <t>APTC/Inc. Skilled Workers</t>
  </si>
  <si>
    <t>EA147</t>
  </si>
  <si>
    <t>Public Service Training-Tonga</t>
  </si>
  <si>
    <t>EA148</t>
  </si>
  <si>
    <t>Learning Teachers</t>
  </si>
  <si>
    <t>EA149</t>
  </si>
  <si>
    <t>AusAid Capex/SAS Renovation 2013</t>
  </si>
  <si>
    <t>EA150</t>
  </si>
  <si>
    <t>AusAid Capex/FSTE Teaching Facility</t>
  </si>
  <si>
    <t>EA151</t>
  </si>
  <si>
    <t>ITS Banner Project</t>
  </si>
  <si>
    <t>EA152</t>
  </si>
  <si>
    <t>VC's Contingency 2013</t>
  </si>
  <si>
    <t>EA153</t>
  </si>
  <si>
    <t>ICT Developments &amp; Bandwidth 2013</t>
  </si>
  <si>
    <t>EA154</t>
  </si>
  <si>
    <t>Country Updates 2013</t>
  </si>
  <si>
    <t>EA155</t>
  </si>
  <si>
    <t>Course Conversion 2013</t>
  </si>
  <si>
    <t>EA156</t>
  </si>
  <si>
    <t>Disability Initiatives 2013</t>
  </si>
  <si>
    <t>EA157</t>
  </si>
  <si>
    <t>First Year Experience 2013</t>
  </si>
  <si>
    <t>EA158</t>
  </si>
  <si>
    <t>Energy Efficiency 2013</t>
  </si>
  <si>
    <t>EA159</t>
  </si>
  <si>
    <t>Implement OHS Plan</t>
  </si>
  <si>
    <t>EA160</t>
  </si>
  <si>
    <t>Tourism Kitchen</t>
  </si>
  <si>
    <t>EA161</t>
  </si>
  <si>
    <t>Oceanscape-Marine Ressource 2013</t>
  </si>
  <si>
    <t>EA162</t>
  </si>
  <si>
    <t>Enhance Arts &amp; Culture 2013</t>
  </si>
  <si>
    <t>EA163</t>
  </si>
  <si>
    <t>AusAid Capex/Asbestos Removal</t>
  </si>
  <si>
    <t>EA164</t>
  </si>
  <si>
    <t>AusAid Capex/FBE PG Library</t>
  </si>
  <si>
    <t>EA165</t>
  </si>
  <si>
    <t>FSTE-Moodle Training</t>
  </si>
  <si>
    <t>EA166</t>
  </si>
  <si>
    <t>FSTE-Mobile Learning</t>
  </si>
  <si>
    <t>EA167</t>
  </si>
  <si>
    <t>FSTE-First Year Experience</t>
  </si>
  <si>
    <t>EA168</t>
  </si>
  <si>
    <t>FBE-First Year Experience</t>
  </si>
  <si>
    <t>EA169</t>
  </si>
  <si>
    <t>FALE-First Year Experience</t>
  </si>
  <si>
    <t>EA170</t>
  </si>
  <si>
    <t>FSTE-Course Conversion</t>
  </si>
  <si>
    <t>EA171</t>
  </si>
  <si>
    <t>FBE-Course Conversion</t>
  </si>
  <si>
    <t>EA172</t>
  </si>
  <si>
    <t>FALE-Course Conversion</t>
  </si>
  <si>
    <t>EA173</t>
  </si>
  <si>
    <t>Recycling Space</t>
  </si>
  <si>
    <t>EA174</t>
  </si>
  <si>
    <t>Federal Police-PICPA</t>
  </si>
  <si>
    <t>EA175</t>
  </si>
  <si>
    <t>Pacific Admin Review Project</t>
  </si>
  <si>
    <t>EA176</t>
  </si>
  <si>
    <t>Finance Banner Project</t>
  </si>
  <si>
    <t>EA177</t>
  </si>
  <si>
    <t>HR Banner Project</t>
  </si>
  <si>
    <t>EA178</t>
  </si>
  <si>
    <t>SAS Banner Project</t>
  </si>
  <si>
    <t>EA179</t>
  </si>
  <si>
    <t>Advancing Pacific Social Work</t>
  </si>
  <si>
    <t>EA180</t>
  </si>
  <si>
    <t>Environmental Defense Fund</t>
  </si>
  <si>
    <t>EA181</t>
  </si>
  <si>
    <t>Pearl Industry (ACIAR)</t>
  </si>
  <si>
    <t>EB</t>
  </si>
  <si>
    <t>NZ Development Assistance</t>
  </si>
  <si>
    <t>E15</t>
  </si>
  <si>
    <t>NZ Aid</t>
  </si>
  <si>
    <t>E150</t>
  </si>
  <si>
    <t>E1500</t>
  </si>
  <si>
    <t>EN101</t>
  </si>
  <si>
    <t>Centre Development Prog.Sol</t>
  </si>
  <si>
    <t>EN102</t>
  </si>
  <si>
    <t>Rethinking Pacific Ed. (RPEIPP)</t>
  </si>
  <si>
    <t>EN103</t>
  </si>
  <si>
    <t>NZAid - Pride Project</t>
  </si>
  <si>
    <t>EN104</t>
  </si>
  <si>
    <t>SPICOL</t>
  </si>
  <si>
    <t>EN105</t>
  </si>
  <si>
    <t>Fundraising Initiative</t>
  </si>
  <si>
    <t>EN106</t>
  </si>
  <si>
    <t>NIWA - OBIS Collection</t>
  </si>
  <si>
    <t>EN107</t>
  </si>
  <si>
    <t>MFAT Internet Law Report</t>
  </si>
  <si>
    <t>EN108</t>
  </si>
  <si>
    <t>Marshall Is Computer Lab/NZ</t>
  </si>
  <si>
    <t>EN109</t>
  </si>
  <si>
    <t>NZ Aid Clearing Account</t>
  </si>
  <si>
    <t>EN110</t>
  </si>
  <si>
    <t>NZ/Pacific Is Participation Fund</t>
  </si>
  <si>
    <t>EN111</t>
  </si>
  <si>
    <t>NZ/Tuna Trunks</t>
  </si>
  <si>
    <t>EN112</t>
  </si>
  <si>
    <t>JNZ/Leadership Program</t>
  </si>
  <si>
    <t>EN113</t>
  </si>
  <si>
    <t>Regional Campus Development Project</t>
  </si>
  <si>
    <t>EN114</t>
  </si>
  <si>
    <t>USP Governance Enhancement Project</t>
  </si>
  <si>
    <t>EC</t>
  </si>
  <si>
    <t>EU Development Assistance</t>
  </si>
  <si>
    <t>E12</t>
  </si>
  <si>
    <t>EU Aid</t>
  </si>
  <si>
    <t>E120</t>
  </si>
  <si>
    <t>E1200</t>
  </si>
  <si>
    <t>EU101</t>
  </si>
  <si>
    <t>EU - EIDHR Project</t>
  </si>
  <si>
    <t>EU102</t>
  </si>
  <si>
    <t>EU - PRIDE Project</t>
  </si>
  <si>
    <t>EU103</t>
  </si>
  <si>
    <t>Erasmus Mundus Lot 10-Mob Fund</t>
  </si>
  <si>
    <t>EU104</t>
  </si>
  <si>
    <t>NIU Project-Pacific NetWork of UNI</t>
  </si>
  <si>
    <t>EU105</t>
  </si>
  <si>
    <t>Small Scale Dairy Farming W/Shop</t>
  </si>
  <si>
    <t>EU106</t>
  </si>
  <si>
    <t>CTA/Production of Agri Ext Material</t>
  </si>
  <si>
    <t>EU107</t>
  </si>
  <si>
    <t>EU-Global Climate Change Project</t>
  </si>
  <si>
    <t>EU108</t>
  </si>
  <si>
    <t>Carpims I</t>
  </si>
  <si>
    <t>EU109</t>
  </si>
  <si>
    <t>CTA/Regional Network</t>
  </si>
  <si>
    <t>EU110</t>
  </si>
  <si>
    <t>Consortium Pacific Studie</t>
  </si>
  <si>
    <t>EU111</t>
  </si>
  <si>
    <t>CPA/Angle Project</t>
  </si>
  <si>
    <t>EU112</t>
  </si>
  <si>
    <t>EU/TMAC Music &amp; Arts</t>
  </si>
  <si>
    <t>EU113</t>
  </si>
  <si>
    <t>IASS/ Climate Engineering</t>
  </si>
  <si>
    <t>EU114</t>
  </si>
  <si>
    <t>EU/PACE-Net Plus Project</t>
  </si>
  <si>
    <t>EU115</t>
  </si>
  <si>
    <t>EDULINK/Pacific SIDS</t>
  </si>
  <si>
    <t>EU116</t>
  </si>
  <si>
    <t>Bula Scholarship</t>
  </si>
  <si>
    <t>EU117</t>
  </si>
  <si>
    <t>Bula Lumpsum</t>
  </si>
  <si>
    <t>EU118</t>
  </si>
  <si>
    <t>Carpims II</t>
  </si>
  <si>
    <t>EU119</t>
  </si>
  <si>
    <t>EU/Dream Project</t>
  </si>
  <si>
    <t>EU120</t>
  </si>
  <si>
    <t>EU/PacTvet</t>
  </si>
  <si>
    <t>EU121</t>
  </si>
  <si>
    <t>PACE-NET Seed Funding-2</t>
  </si>
  <si>
    <t>EU122</t>
  </si>
  <si>
    <t>EUGCCA Phase II</t>
  </si>
  <si>
    <t>ED</t>
  </si>
  <si>
    <t>Japnese Development Assistance</t>
  </si>
  <si>
    <t>E25</t>
  </si>
  <si>
    <t>Japnese Aid</t>
  </si>
  <si>
    <t>E250</t>
  </si>
  <si>
    <t>E2500</t>
  </si>
  <si>
    <t>EJ101</t>
  </si>
  <si>
    <t>Online PG Course Development SOL</t>
  </si>
  <si>
    <t>EJ102</t>
  </si>
  <si>
    <t>EJ103</t>
  </si>
  <si>
    <t>Japan/Agriculture Gau</t>
  </si>
  <si>
    <t>EJ104</t>
  </si>
  <si>
    <t>Japan-Pacific Kizuna Project</t>
  </si>
  <si>
    <t>EJ105</t>
  </si>
  <si>
    <t>Jenseys 2015</t>
  </si>
  <si>
    <t>EJ106</t>
  </si>
  <si>
    <t>Japan-Pacific Youth Exch Project</t>
  </si>
  <si>
    <t>EJ107</t>
  </si>
  <si>
    <t>Improvement Sanitation Environment</t>
  </si>
  <si>
    <t>EJ108</t>
  </si>
  <si>
    <t>Jenseys 2016-Pacific</t>
  </si>
  <si>
    <t>EJ109</t>
  </si>
  <si>
    <t>Jenseys 2016-AU &amp; NZ</t>
  </si>
  <si>
    <t>EE</t>
  </si>
  <si>
    <t>Canadian Development Assistance</t>
  </si>
  <si>
    <t>E30</t>
  </si>
  <si>
    <t xml:space="preserve">Canadian Aid </t>
  </si>
  <si>
    <t>E300</t>
  </si>
  <si>
    <t>E3000</t>
  </si>
  <si>
    <t>EC101</t>
  </si>
  <si>
    <t>Human Rights &amp; Values Project 2008</t>
  </si>
  <si>
    <t>EF</t>
  </si>
  <si>
    <t>French Development Assistance</t>
  </si>
  <si>
    <t>E35</t>
  </si>
  <si>
    <t xml:space="preserve">French Aid </t>
  </si>
  <si>
    <t>E350</t>
  </si>
  <si>
    <t>E3500</t>
  </si>
  <si>
    <t>EF101</t>
  </si>
  <si>
    <t>French Embassy Francophone Training</t>
  </si>
  <si>
    <t>EF102</t>
  </si>
  <si>
    <t>Shrimp Culture</t>
  </si>
  <si>
    <t>EF103</t>
  </si>
  <si>
    <t>Waste Management</t>
  </si>
  <si>
    <t>EF104</t>
  </si>
  <si>
    <t>Pacific Root &amp; History Conference</t>
  </si>
  <si>
    <t>EF105</t>
  </si>
  <si>
    <t>Urbanization Fj/Tahiti-(PHI)</t>
  </si>
  <si>
    <t>EF106</t>
  </si>
  <si>
    <t>Banish The Fuel Lamp</t>
  </si>
  <si>
    <t>EF107</t>
  </si>
  <si>
    <t>Solar PV Renewable Energy System</t>
  </si>
  <si>
    <t>EF108</t>
  </si>
  <si>
    <t>Design for Sustainability</t>
  </si>
  <si>
    <t>EF109</t>
  </si>
  <si>
    <t>French/Monitoring Climate Change</t>
  </si>
  <si>
    <t>EF110</t>
  </si>
  <si>
    <t>French/Connecting Moana Heritage</t>
  </si>
  <si>
    <t>EF111</t>
  </si>
  <si>
    <t>French/Scientific Collabo</t>
  </si>
  <si>
    <t>EF112</t>
  </si>
  <si>
    <t>French/Energy Source System</t>
  </si>
  <si>
    <t>EF113</t>
  </si>
  <si>
    <t>French/Sustainable Energy</t>
  </si>
  <si>
    <t>EF114</t>
  </si>
  <si>
    <t>Fijian Coral Reef</t>
  </si>
  <si>
    <t>EF115</t>
  </si>
  <si>
    <t>IRD-Risk and Adapation</t>
  </si>
  <si>
    <t>EF116</t>
  </si>
  <si>
    <t>French/Solar Desalination</t>
  </si>
  <si>
    <t>EG</t>
  </si>
  <si>
    <t>US Development Assistance</t>
  </si>
  <si>
    <t>E40</t>
  </si>
  <si>
    <t>US Aid</t>
  </si>
  <si>
    <t>E400</t>
  </si>
  <si>
    <t>E4000</t>
  </si>
  <si>
    <t>ES101</t>
  </si>
  <si>
    <t>Ozone Proj / NASA/ US AID</t>
  </si>
  <si>
    <t>ES102</t>
  </si>
  <si>
    <t>Natural Products - Chemistry</t>
  </si>
  <si>
    <t>ES103</t>
  </si>
  <si>
    <t>Rsch-Rapid Climate &amp; Sea Lvl Change</t>
  </si>
  <si>
    <t>ES104</t>
  </si>
  <si>
    <t>Develop Wind Solar Hybrid R/System</t>
  </si>
  <si>
    <t>ES105</t>
  </si>
  <si>
    <t>Geo/Earthcache Program-South Pacifi</t>
  </si>
  <si>
    <t>ES106</t>
  </si>
  <si>
    <t>Dev Pac Islanders Capacity to DSSAT</t>
  </si>
  <si>
    <t>ES107</t>
  </si>
  <si>
    <t>UKRF Eliminate Lymphatic Filariasis</t>
  </si>
  <si>
    <t>ES108</t>
  </si>
  <si>
    <t>US/Pacific Climate Congress</t>
  </si>
  <si>
    <t>ES109</t>
  </si>
  <si>
    <t>US/Pacific Is Coastal Community</t>
  </si>
  <si>
    <t>ES110</t>
  </si>
  <si>
    <t>US/Climate Service Award</t>
  </si>
  <si>
    <t>EH</t>
  </si>
  <si>
    <t>British Development Assistance</t>
  </si>
  <si>
    <t>E45</t>
  </si>
  <si>
    <t xml:space="preserve">British Aid </t>
  </si>
  <si>
    <t>E450</t>
  </si>
  <si>
    <t>E4500</t>
  </si>
  <si>
    <t>EB101</t>
  </si>
  <si>
    <t>Physics Technology Energy Team</t>
  </si>
  <si>
    <t>EB102</t>
  </si>
  <si>
    <t>UK/Climate Development Network</t>
  </si>
  <si>
    <t>EB103</t>
  </si>
  <si>
    <t>PACE/Climate Development</t>
  </si>
  <si>
    <t>EI</t>
  </si>
  <si>
    <t>Common Wealth Develop Assistance</t>
  </si>
  <si>
    <t>E50</t>
  </si>
  <si>
    <t>Common Wealth Fund</t>
  </si>
  <si>
    <t>E500</t>
  </si>
  <si>
    <t>E5000</t>
  </si>
  <si>
    <t>EW101</t>
  </si>
  <si>
    <t>COMSEC:PACL11</t>
  </si>
  <si>
    <t>EW102</t>
  </si>
  <si>
    <t>EW103</t>
  </si>
  <si>
    <t>COL/TVET Workshop</t>
  </si>
  <si>
    <t>EW104</t>
  </si>
  <si>
    <t>USP/IOE/Assessment Framework</t>
  </si>
  <si>
    <t>EJ</t>
  </si>
  <si>
    <t>CORA/CIDA/ICOD Develop Assistance</t>
  </si>
  <si>
    <t>E55</t>
  </si>
  <si>
    <t>CORA/CIDA/ICOD AID</t>
  </si>
  <si>
    <t>E550</t>
  </si>
  <si>
    <t>E5500</t>
  </si>
  <si>
    <t xml:space="preserve"> </t>
  </si>
  <si>
    <t>EI101</t>
  </si>
  <si>
    <t>Post-Harvest Fisheries Dev/Pj</t>
  </si>
  <si>
    <t>EK</t>
  </si>
  <si>
    <t>UNDP Development Assistance</t>
  </si>
  <si>
    <t>E60</t>
  </si>
  <si>
    <t xml:space="preserve">UNDP </t>
  </si>
  <si>
    <t>E600</t>
  </si>
  <si>
    <t>E6000</t>
  </si>
  <si>
    <t>ED101</t>
  </si>
  <si>
    <t>Free &amp;Open Source Software (FOSS)</t>
  </si>
  <si>
    <t>ED102</t>
  </si>
  <si>
    <t>UNDP IOSN Pacific Is. Countries</t>
  </si>
  <si>
    <t>ED103</t>
  </si>
  <si>
    <t>UNU - WVLC / USP</t>
  </si>
  <si>
    <t>ED104</t>
  </si>
  <si>
    <t>Dev &amp; Implement Pacific Peace Net</t>
  </si>
  <si>
    <t>ED105</t>
  </si>
  <si>
    <t>FAO Ag Project Plan &amp; Mgmt Pacific</t>
  </si>
  <si>
    <t>ED106</t>
  </si>
  <si>
    <t xml:space="preserve">UNDP Sustainable Environ Mgt </t>
  </si>
  <si>
    <t>ED107</t>
  </si>
  <si>
    <t>UNIFEM &amp; USP Journalism Cooperation</t>
  </si>
  <si>
    <t>ED108</t>
  </si>
  <si>
    <t>FAOR Annual Report &amp; Realignment</t>
  </si>
  <si>
    <t>ED109</t>
  </si>
  <si>
    <t>UNFPA/UNAIDS-Silence and HIV</t>
  </si>
  <si>
    <t>ED110</t>
  </si>
  <si>
    <t>FAO-Dev Program-Children &amp; Youth</t>
  </si>
  <si>
    <t>ED111</t>
  </si>
  <si>
    <t>Millennium Atolls Prog in Pac Reg</t>
  </si>
  <si>
    <t>UN/DVD &amp; Web Portal</t>
  </si>
  <si>
    <t>ED113</t>
  </si>
  <si>
    <t>IRETA/Livestock Status in 4PICs</t>
  </si>
  <si>
    <t>ED114</t>
  </si>
  <si>
    <t>IRETA/Egg Supply Chain in Samoa</t>
  </si>
  <si>
    <t>ED115</t>
  </si>
  <si>
    <t>UNESCO Literacy Survey</t>
  </si>
  <si>
    <t>ED116</t>
  </si>
  <si>
    <t>UNESCO Accu Mainstreaming ESP @ USP</t>
  </si>
  <si>
    <t>ED117</t>
  </si>
  <si>
    <t>UNESCO/ MFIT Project</t>
  </si>
  <si>
    <t>ED118</t>
  </si>
  <si>
    <t>UN/Sustainable Development</t>
  </si>
  <si>
    <t>ED119</t>
  </si>
  <si>
    <t>UNESCO/ Master Class</t>
  </si>
  <si>
    <t>ED120</t>
  </si>
  <si>
    <t>ODIN PIMRIS</t>
  </si>
  <si>
    <t>EL</t>
  </si>
  <si>
    <t>SPC Development Assistance</t>
  </si>
  <si>
    <t>E65</t>
  </si>
  <si>
    <t>Secretariat of the Pacific Commty</t>
  </si>
  <si>
    <t>E650</t>
  </si>
  <si>
    <t>E6500</t>
  </si>
  <si>
    <t>Secretariat of The Pacific Commty</t>
  </si>
  <si>
    <t>EP101</t>
  </si>
  <si>
    <t>Peer Education(SPC)Counselling Ctr</t>
  </si>
  <si>
    <t>EP102</t>
  </si>
  <si>
    <t>Robot Competition (ROBOCON)</t>
  </si>
  <si>
    <t>EP103</t>
  </si>
  <si>
    <t>SPC/Amelia Bola</t>
  </si>
  <si>
    <t>EP104</t>
  </si>
  <si>
    <t>SPC/John</t>
  </si>
  <si>
    <t>EP105</t>
  </si>
  <si>
    <t>SPC-Regional Germplasm Centre (RGC)</t>
  </si>
  <si>
    <t>EP106</t>
  </si>
  <si>
    <t>SPC-Taro Improvement Program</t>
  </si>
  <si>
    <t>EP107</t>
  </si>
  <si>
    <t xml:space="preserve">Impact of Dasheen Mosaic Virus </t>
  </si>
  <si>
    <t>EP108</t>
  </si>
  <si>
    <t>SPC/ RESCCUE Project</t>
  </si>
  <si>
    <t>EP109</t>
  </si>
  <si>
    <t>SPC - Cleome Project</t>
  </si>
  <si>
    <t>EP110</t>
  </si>
  <si>
    <t>SPC-Shiwangni GA Scholarship</t>
  </si>
  <si>
    <t>EP111</t>
  </si>
  <si>
    <t>SPC/Tongan Syllabus</t>
  </si>
  <si>
    <t>EP112</t>
  </si>
  <si>
    <t>SPC/Soil Health</t>
  </si>
  <si>
    <t>EP113</t>
  </si>
  <si>
    <t xml:space="preserve">SPC Teach Participate Ext Approach </t>
  </si>
  <si>
    <t>EP114</t>
  </si>
  <si>
    <t>SPC-Diploma/Leadership Governance</t>
  </si>
  <si>
    <t>EP115</t>
  </si>
  <si>
    <t>SPREP/Development of PECCO report</t>
  </si>
  <si>
    <t>EM</t>
  </si>
  <si>
    <t>International Ocean Inst Assistance</t>
  </si>
  <si>
    <t>E70</t>
  </si>
  <si>
    <t>International Ocean Institute</t>
  </si>
  <si>
    <t>E700</t>
  </si>
  <si>
    <t>E7000</t>
  </si>
  <si>
    <t>EO101</t>
  </si>
  <si>
    <t>IOI Operating Centre USP OPR Acc</t>
  </si>
  <si>
    <t>EZ</t>
  </si>
  <si>
    <t>Miscellaneous Develop Assistance</t>
  </si>
  <si>
    <t>E75</t>
  </si>
  <si>
    <t>Miscellaneous</t>
  </si>
  <si>
    <t>E750</t>
  </si>
  <si>
    <t>E7500</t>
  </si>
  <si>
    <t>EM101</t>
  </si>
  <si>
    <t>CTA/ALAFUA - Regional Branch Office</t>
  </si>
  <si>
    <t>EM102</t>
  </si>
  <si>
    <t>RBF Readership in Monetary</t>
  </si>
  <si>
    <t>EM103</t>
  </si>
  <si>
    <t>Climate Change Game</t>
  </si>
  <si>
    <t>EM104</t>
  </si>
  <si>
    <t>ILO/Child Labour Course</t>
  </si>
  <si>
    <t>EM105</t>
  </si>
  <si>
    <t>Foundn Total Atoll Coral Reef Study</t>
  </si>
  <si>
    <t>EM106</t>
  </si>
  <si>
    <t>RMI-USP Joint Education Project</t>
  </si>
  <si>
    <t>EM107</t>
  </si>
  <si>
    <t>Marshall Is. Teacher Training</t>
  </si>
  <si>
    <t>EM108</t>
  </si>
  <si>
    <t>Marshall Is Cert-Basic Lib Inf Stdy</t>
  </si>
  <si>
    <t>EM109</t>
  </si>
  <si>
    <t>Marshalls - Weaving Project</t>
  </si>
  <si>
    <t>EM110</t>
  </si>
  <si>
    <t>Marshalls ADB/RMI Offical Stat</t>
  </si>
  <si>
    <t>EM111</t>
  </si>
  <si>
    <t>JICA USP Infor &amp; Communication Tech</t>
  </si>
  <si>
    <t>EM112</t>
  </si>
  <si>
    <t>Improv Access to Pac Marine Lit</t>
  </si>
  <si>
    <t>EM113</t>
  </si>
  <si>
    <t>Biodiscovery Marine Nat Prod</t>
  </si>
  <si>
    <t>EM114</t>
  </si>
  <si>
    <t>Tropical Cyclone Database in SP</t>
  </si>
  <si>
    <t>EM115</t>
  </si>
  <si>
    <t>Pesticide Residue in Imported Food</t>
  </si>
  <si>
    <t>EM116</t>
  </si>
  <si>
    <t>Manager Capacity Building Workshop</t>
  </si>
  <si>
    <t>EM117</t>
  </si>
  <si>
    <t>Improving Access Library Materials</t>
  </si>
  <si>
    <t>EM118</t>
  </si>
  <si>
    <t>Addressing Achievement Gaps</t>
  </si>
  <si>
    <t>EM119</t>
  </si>
  <si>
    <t>Materials to Promote Environment</t>
  </si>
  <si>
    <t>EM120</t>
  </si>
  <si>
    <t>Assessment on Tidal Current Power</t>
  </si>
  <si>
    <t>EM121</t>
  </si>
  <si>
    <t>Post-Harvest Fisheries Training</t>
  </si>
  <si>
    <t>EM122</t>
  </si>
  <si>
    <t>Post-Harvest Fisheries Proj. Pac.Is</t>
  </si>
  <si>
    <t>EM123</t>
  </si>
  <si>
    <t>Taiwan/ROC Solar Water Pumping</t>
  </si>
  <si>
    <t>EM124</t>
  </si>
  <si>
    <t>Taiwan/ROC Vulnerability Reporting</t>
  </si>
  <si>
    <t>EM125</t>
  </si>
  <si>
    <t>Taiwan/ROC Local Farm to Table</t>
  </si>
  <si>
    <t>EM126</t>
  </si>
  <si>
    <t>Taiwan/Electronics Security System</t>
  </si>
  <si>
    <t>EM127</t>
  </si>
  <si>
    <t>Emalus campus China AID</t>
  </si>
  <si>
    <t>EM128</t>
  </si>
  <si>
    <t>ROC/Solar Water</t>
  </si>
  <si>
    <t>EM129</t>
  </si>
  <si>
    <t>ROC/Marine Liter</t>
  </si>
  <si>
    <t>EM130</t>
  </si>
  <si>
    <t>ROC/Pacific Music</t>
  </si>
  <si>
    <t>EM131</t>
  </si>
  <si>
    <t>UNFPA-Workplan of Global/Regional</t>
  </si>
  <si>
    <t>EM132</t>
  </si>
  <si>
    <t>UNFPA-Counselling</t>
  </si>
  <si>
    <t>EM133</t>
  </si>
  <si>
    <t>UNFPA-Education</t>
  </si>
  <si>
    <t>EM134</t>
  </si>
  <si>
    <t>UNFPA-FBE</t>
  </si>
  <si>
    <t>EM135</t>
  </si>
  <si>
    <t>Sussex Research</t>
  </si>
  <si>
    <t>EM136</t>
  </si>
  <si>
    <t>PIRRC-Member Countries</t>
  </si>
  <si>
    <t>EM137</t>
  </si>
  <si>
    <t>PIRRC-World Bank</t>
  </si>
  <si>
    <t>EM138</t>
  </si>
  <si>
    <t>PIRRC-Development Pro.</t>
  </si>
  <si>
    <t>EM139</t>
  </si>
  <si>
    <t>Improve Locally Managed Marine Area</t>
  </si>
  <si>
    <t>EM140</t>
  </si>
  <si>
    <t>Fiji's Rare &amp; Endemic butterflies</t>
  </si>
  <si>
    <t>EM141</t>
  </si>
  <si>
    <t>Locally Managed Marine Areas N/Work</t>
  </si>
  <si>
    <t>EM142</t>
  </si>
  <si>
    <t>ROC:USPNet Video Equipt Proj</t>
  </si>
  <si>
    <t>EM143</t>
  </si>
  <si>
    <t>LMMA Network</t>
  </si>
  <si>
    <t>EM144</t>
  </si>
  <si>
    <t>Private Sector Development Training</t>
  </si>
  <si>
    <t>EM145</t>
  </si>
  <si>
    <t>Food Technology Training</t>
  </si>
  <si>
    <t>EM146</t>
  </si>
  <si>
    <t>IMR Specialised Reference Library</t>
  </si>
  <si>
    <t>EM147</t>
  </si>
  <si>
    <t>Conservation of the Sovi Basin</t>
  </si>
  <si>
    <t>EM148</t>
  </si>
  <si>
    <t>APN Drama</t>
  </si>
  <si>
    <t>EM149</t>
  </si>
  <si>
    <t>CI-Economic Valuation of MMA</t>
  </si>
  <si>
    <t>EM150</t>
  </si>
  <si>
    <t>Socioeconomic &amp; Goverance Study</t>
  </si>
  <si>
    <t>EM151</t>
  </si>
  <si>
    <t>MPA Effectiveness in Fiji</t>
  </si>
  <si>
    <t>EM152</t>
  </si>
  <si>
    <t>Packard/Strategic Adviser to LMMA</t>
  </si>
  <si>
    <t>EM153</t>
  </si>
  <si>
    <t>WANI Watershed Project</t>
  </si>
  <si>
    <t>EM154</t>
  </si>
  <si>
    <t>Conversation Int-Cowrie Project</t>
  </si>
  <si>
    <t>EM155</t>
  </si>
  <si>
    <t>Biological Survey of Southern Lau</t>
  </si>
  <si>
    <t>EM156</t>
  </si>
  <si>
    <t>Climate Change on Fiji Cloud Forest</t>
  </si>
  <si>
    <t>EM157</t>
  </si>
  <si>
    <t>CEPF Ecosystem Profile-EMI Hotspots</t>
  </si>
  <si>
    <t>EM158</t>
  </si>
  <si>
    <t>BioFuel Testing Laboratory</t>
  </si>
  <si>
    <t>EM159</t>
  </si>
  <si>
    <t>Confucius Institute</t>
  </si>
  <si>
    <t>EM160</t>
  </si>
  <si>
    <t>Confucius Institute Research</t>
  </si>
  <si>
    <t>EM161</t>
  </si>
  <si>
    <t>S.Is Diploma in Leadership &amp; Change</t>
  </si>
  <si>
    <t>EM162</t>
  </si>
  <si>
    <t>Reefbase Pacific</t>
  </si>
  <si>
    <t>EM163</t>
  </si>
  <si>
    <t>Fiji Shrimp</t>
  </si>
  <si>
    <t>EM164</t>
  </si>
  <si>
    <t>IPS-International Cultural Studies</t>
  </si>
  <si>
    <t>EM165</t>
  </si>
  <si>
    <t>IPS-Traditional Meeting Hse(Bure)</t>
  </si>
  <si>
    <t>EM166</t>
  </si>
  <si>
    <t>Marshall Island Project</t>
  </si>
  <si>
    <t>EM167</t>
  </si>
  <si>
    <t>Women of Power</t>
  </si>
  <si>
    <t>EM168</t>
  </si>
  <si>
    <t>Consultancy-Jan Nowak</t>
  </si>
  <si>
    <t>EM169</t>
  </si>
  <si>
    <t>Students Exchange Programmes</t>
  </si>
  <si>
    <t>EM170</t>
  </si>
  <si>
    <t>ISEP - Direct</t>
  </si>
  <si>
    <t>EM171</t>
  </si>
  <si>
    <t>Quality &amp; Audit Project</t>
  </si>
  <si>
    <t>EM172</t>
  </si>
  <si>
    <t>Biology of Fijian Frog</t>
  </si>
  <si>
    <t>EM173</t>
  </si>
  <si>
    <t>Upgrade Tokelau Campus Facilities</t>
  </si>
  <si>
    <t>EM174</t>
  </si>
  <si>
    <t>GND-Build Resiliency Natural Hazard</t>
  </si>
  <si>
    <t>EM175</t>
  </si>
  <si>
    <t>WHO/E-Learning Project</t>
  </si>
  <si>
    <t>EM176</t>
  </si>
  <si>
    <t>CEPF/Endemic Land Snail Fauna-Fiji</t>
  </si>
  <si>
    <t>EM177</t>
  </si>
  <si>
    <t>Korean Govt R-Energy Scholarship</t>
  </si>
  <si>
    <t>EM178</t>
  </si>
  <si>
    <t>FTFB Cooperation for Fijian Studies</t>
  </si>
  <si>
    <t>EM179</t>
  </si>
  <si>
    <t>ACP/EU FORENET Ba Watershed Project</t>
  </si>
  <si>
    <t>EM180</t>
  </si>
  <si>
    <t>Disasters &amp; Consequences on SID</t>
  </si>
  <si>
    <t>EM181</t>
  </si>
  <si>
    <t>GDN/Governance-Effectv Public Serv.</t>
  </si>
  <si>
    <t>EM182</t>
  </si>
  <si>
    <t>ICT and Oceanian Conference</t>
  </si>
  <si>
    <t>EM183</t>
  </si>
  <si>
    <t>CEPF/Fiji's Endemic Placostylus</t>
  </si>
  <si>
    <t>EM184</t>
  </si>
  <si>
    <t>UN/GEF/Watershed Protection</t>
  </si>
  <si>
    <t>EM185</t>
  </si>
  <si>
    <t>Qual Control Kava/ Golden Food</t>
  </si>
  <si>
    <t>EM186</t>
  </si>
  <si>
    <t>Nitrogen Cycling in Tropical Lagoon</t>
  </si>
  <si>
    <t>EM187</t>
  </si>
  <si>
    <t>Solomon Flood Appeal</t>
  </si>
  <si>
    <t>EM188</t>
  </si>
  <si>
    <t>AHTIPI Subscriptions</t>
  </si>
  <si>
    <t>EM189</t>
  </si>
  <si>
    <t>Nature Conservation Conference</t>
  </si>
  <si>
    <t>EM190</t>
  </si>
  <si>
    <t>SST Conference</t>
  </si>
  <si>
    <t>EM191</t>
  </si>
  <si>
    <t>Mini Olympics</t>
  </si>
  <si>
    <t>EM192</t>
  </si>
  <si>
    <t>International Conference</t>
  </si>
  <si>
    <t>EM193</t>
  </si>
  <si>
    <t>Cook Island Curriculum</t>
  </si>
  <si>
    <t>EM194</t>
  </si>
  <si>
    <t>ICT Celebrations</t>
  </si>
  <si>
    <t>EM195</t>
  </si>
  <si>
    <t>Ocenia Sports Information Centre</t>
  </si>
  <si>
    <t>EM196</t>
  </si>
  <si>
    <t>Research Office Renovation</t>
  </si>
  <si>
    <t>EM197</t>
  </si>
  <si>
    <t>Start - Oceania Secretariat</t>
  </si>
  <si>
    <t>EM198</t>
  </si>
  <si>
    <t>MSG Week</t>
  </si>
  <si>
    <t>EM199</t>
  </si>
  <si>
    <t>GNA-Fragile State Addres Vulnerable</t>
  </si>
  <si>
    <t>EM200</t>
  </si>
  <si>
    <t>SSFA/UNEF 2009</t>
  </si>
  <si>
    <t>EM201</t>
  </si>
  <si>
    <t>UNEP/Youth Leaders for Waste-Wise</t>
  </si>
  <si>
    <t>EM202</t>
  </si>
  <si>
    <t>SSNED/USP Climate Change Work Shop</t>
  </si>
  <si>
    <t>EM203</t>
  </si>
  <si>
    <t>UNESCO/AFC-APMRN Climate Change</t>
  </si>
  <si>
    <t>EM204</t>
  </si>
  <si>
    <t>Yumehotaru 2009</t>
  </si>
  <si>
    <t>EM205</t>
  </si>
  <si>
    <t>UNEP/Pacific Youth Network-Workshop</t>
  </si>
  <si>
    <t>EM206</t>
  </si>
  <si>
    <t>APN-Vulnerability Mapping</t>
  </si>
  <si>
    <t>EM207</t>
  </si>
  <si>
    <t>Careers Fair</t>
  </si>
  <si>
    <t>EM208</t>
  </si>
  <si>
    <t>ACP Secretariat-DIREKT</t>
  </si>
  <si>
    <t>EM209</t>
  </si>
  <si>
    <t>ONOC-USP/OSEP Community Course prog</t>
  </si>
  <si>
    <t>EM210</t>
  </si>
  <si>
    <t>Community Legal Centre-Suva</t>
  </si>
  <si>
    <t>EM211</t>
  </si>
  <si>
    <t>GOI/ADB Grant-RETA 7282</t>
  </si>
  <si>
    <t>EM212</t>
  </si>
  <si>
    <t>Eco-Technological Management Tuvalu</t>
  </si>
  <si>
    <t>EM213</t>
  </si>
  <si>
    <t>USP Press</t>
  </si>
  <si>
    <t>EM214</t>
  </si>
  <si>
    <t>USP/JAPAN Student Exchange Scheme</t>
  </si>
  <si>
    <t>EM215</t>
  </si>
  <si>
    <t>UNEP-Ona Keto Comm.Reforestation</t>
  </si>
  <si>
    <t>EM216</t>
  </si>
  <si>
    <t>EM217</t>
  </si>
  <si>
    <t>Brimbank/Piggery Project</t>
  </si>
  <si>
    <t>EM218</t>
  </si>
  <si>
    <t>WTO/Capacity Building</t>
  </si>
  <si>
    <t>EM219</t>
  </si>
  <si>
    <t>Pacific Science Inter-Congress</t>
  </si>
  <si>
    <t>EM220</t>
  </si>
  <si>
    <t>ADB Loan</t>
  </si>
  <si>
    <t>EM221</t>
  </si>
  <si>
    <t>CEPF/Dragonfly Project</t>
  </si>
  <si>
    <t>EM222</t>
  </si>
  <si>
    <t>CSIRO/Climate Research</t>
  </si>
  <si>
    <t>EM223</t>
  </si>
  <si>
    <t>UN/Virtual Training</t>
  </si>
  <si>
    <t>EM224</t>
  </si>
  <si>
    <t>Bridges/Promote Diabetes Education</t>
  </si>
  <si>
    <t>EM225</t>
  </si>
  <si>
    <t>Vocational Training</t>
  </si>
  <si>
    <t>EM226</t>
  </si>
  <si>
    <t>ADB/ICT</t>
  </si>
  <si>
    <t>EM227</t>
  </si>
  <si>
    <t>Climate Change Program</t>
  </si>
  <si>
    <t>EM228</t>
  </si>
  <si>
    <t>IOM/Labour Mobility</t>
  </si>
  <si>
    <t>EM229</t>
  </si>
  <si>
    <t>FBE/Tourism Raffle</t>
  </si>
  <si>
    <t>EM230</t>
  </si>
  <si>
    <t>Marine/Loita</t>
  </si>
  <si>
    <t>EM231</t>
  </si>
  <si>
    <t>EduTravel/Study Programme</t>
  </si>
  <si>
    <t>EM232</t>
  </si>
  <si>
    <t>GIE/Altudis Project</t>
  </si>
  <si>
    <t>EM233</t>
  </si>
  <si>
    <t>Tuvalu/ Educational Access</t>
  </si>
  <si>
    <t>EM234</t>
  </si>
  <si>
    <t>EM235</t>
  </si>
  <si>
    <t>SCB/Oceania Congress</t>
  </si>
  <si>
    <t>EM236</t>
  </si>
  <si>
    <t>Tonga Education Support 2</t>
  </si>
  <si>
    <t>EM237</t>
  </si>
  <si>
    <t>Solomon Is/Pilot School Prog</t>
  </si>
  <si>
    <t>EM238</t>
  </si>
  <si>
    <t>CI/Biodiversity Assessment</t>
  </si>
  <si>
    <t>EM239</t>
  </si>
  <si>
    <t>Korea/Seed Program</t>
  </si>
  <si>
    <t>EM240</t>
  </si>
  <si>
    <t>Pacific Forum/Sea Food Export</t>
  </si>
  <si>
    <t>EM241</t>
  </si>
  <si>
    <t>James Cook Uni/Seaweed Industry</t>
  </si>
  <si>
    <t>EM242</t>
  </si>
  <si>
    <t>APN/Capacity Building</t>
  </si>
  <si>
    <t>EM243</t>
  </si>
  <si>
    <t>Carpims III</t>
  </si>
  <si>
    <t>EM244</t>
  </si>
  <si>
    <t>GIZ/Clean Water</t>
  </si>
  <si>
    <t>EM245</t>
  </si>
  <si>
    <t>IUCN / PICCC</t>
  </si>
  <si>
    <t>EM246</t>
  </si>
  <si>
    <t>Marine/Rawata</t>
  </si>
  <si>
    <t>EM247</t>
  </si>
  <si>
    <t>Xerox Printing</t>
  </si>
  <si>
    <t>EM248</t>
  </si>
  <si>
    <t>Oceanic Conference 2016</t>
  </si>
  <si>
    <t>EM249</t>
  </si>
  <si>
    <t>Hamlet World Tour</t>
  </si>
  <si>
    <t>EM250</t>
  </si>
  <si>
    <t>Marine/Nooa</t>
  </si>
  <si>
    <t>EM251</t>
  </si>
  <si>
    <t>USP Kindergarden</t>
  </si>
  <si>
    <t>EM252</t>
  </si>
  <si>
    <t>Manuscript &amp; Photos Books Med Plant</t>
  </si>
  <si>
    <t>EM253</t>
  </si>
  <si>
    <t>WHO Courses-ED403/UU114 &amp; MA101</t>
  </si>
  <si>
    <t>EM254</t>
  </si>
  <si>
    <t>Project Pool Account</t>
  </si>
  <si>
    <t>EM255</t>
  </si>
  <si>
    <t>Taiwan/Teaching &amp; Research Project</t>
  </si>
  <si>
    <t>EM256</t>
  </si>
  <si>
    <t>AIFS/Short Term Programme</t>
  </si>
  <si>
    <t>EM257</t>
  </si>
  <si>
    <t>Teacher in Training (TIT)</t>
  </si>
  <si>
    <t>EM258</t>
  </si>
  <si>
    <t>Christensen Fund</t>
  </si>
  <si>
    <t>EM259</t>
  </si>
  <si>
    <t>CI/Management Course</t>
  </si>
  <si>
    <t>EM260</t>
  </si>
  <si>
    <t>Deep Green Scholarship</t>
  </si>
  <si>
    <t>EM261</t>
  </si>
  <si>
    <t>Fiji Ministry/Readiness Fund</t>
  </si>
  <si>
    <t>EM262</t>
  </si>
  <si>
    <t>Space Weather/Ionosphere</t>
  </si>
  <si>
    <t>EM263</t>
  </si>
  <si>
    <t>Confucius Inst-Renovation Project</t>
  </si>
  <si>
    <t>EM264</t>
  </si>
  <si>
    <t>Tonga STAP</t>
  </si>
  <si>
    <t>EM265</t>
  </si>
  <si>
    <t>Hindi Studies</t>
  </si>
  <si>
    <t>EM266</t>
  </si>
  <si>
    <t>SoGDIA &amp; PICPA Consultancy</t>
  </si>
  <si>
    <t>EM267</t>
  </si>
  <si>
    <t>ADB Solomons Imprest</t>
  </si>
  <si>
    <t>EM268</t>
  </si>
  <si>
    <t>NOAA - Green Turtle</t>
  </si>
  <si>
    <t>Research Fund</t>
  </si>
  <si>
    <t>F1</t>
  </si>
  <si>
    <t>URC Projects</t>
  </si>
  <si>
    <t>F10</t>
  </si>
  <si>
    <t>F100</t>
  </si>
  <si>
    <t>F1000</t>
  </si>
  <si>
    <t>F1001</t>
  </si>
  <si>
    <t>URC Central Fund</t>
  </si>
  <si>
    <t>F1002</t>
  </si>
  <si>
    <t>Enhcng Sci Tching Thrgh Active Lrng</t>
  </si>
  <si>
    <t>F1003</t>
  </si>
  <si>
    <t>Climate Change &amp; Resilience-Pacific</t>
  </si>
  <si>
    <t>F1004</t>
  </si>
  <si>
    <t>Pacific Cultures and Societies</t>
  </si>
  <si>
    <t>F1005</t>
  </si>
  <si>
    <t>Human Security</t>
  </si>
  <si>
    <t>F1006</t>
  </si>
  <si>
    <t>Pacific Oceans &amp; Fisheries Mgmt</t>
  </si>
  <si>
    <t>F1007</t>
  </si>
  <si>
    <t>Economic Growth Trade &amp; Integration</t>
  </si>
  <si>
    <t>F1008</t>
  </si>
  <si>
    <t>Climate Chge Adaptation/Mitigation</t>
  </si>
  <si>
    <t>F1009</t>
  </si>
  <si>
    <t>Governance &amp; Public Sector Mgmnt</t>
  </si>
  <si>
    <t>F1010</t>
  </si>
  <si>
    <t>Contemporary Pacific Art</t>
  </si>
  <si>
    <t>F1011</t>
  </si>
  <si>
    <t>Workshop on Sustainably/ICT's</t>
  </si>
  <si>
    <t>F1012</t>
  </si>
  <si>
    <t>Analysing Entrepreneurship</t>
  </si>
  <si>
    <t>F1013</t>
  </si>
  <si>
    <t>Tsunami in Samoa</t>
  </si>
  <si>
    <t>F1014</t>
  </si>
  <si>
    <t>Primary Teachers</t>
  </si>
  <si>
    <t>F1015</t>
  </si>
  <si>
    <t>Gender Gap</t>
  </si>
  <si>
    <t>F1016</t>
  </si>
  <si>
    <t>Human Capacity</t>
  </si>
  <si>
    <t>F1017</t>
  </si>
  <si>
    <t>Probing Near Earth Space - VLF</t>
  </si>
  <si>
    <t>F1018</t>
  </si>
  <si>
    <t>Social Netwrkng &amp; Distance Law Stud</t>
  </si>
  <si>
    <t>F1019</t>
  </si>
  <si>
    <t>Beyond Main &amp; Outer Is-Cook Is</t>
  </si>
  <si>
    <t>F1020</t>
  </si>
  <si>
    <t>Dr Irene-Marshallese End of Life</t>
  </si>
  <si>
    <t>F1021</t>
  </si>
  <si>
    <t>Vulnerability Map &amp; Climate Change</t>
  </si>
  <si>
    <t>F1022</t>
  </si>
  <si>
    <t>Investigating Household Energy Need</t>
  </si>
  <si>
    <t>F1023</t>
  </si>
  <si>
    <t>Roger Ray Archive Project</t>
  </si>
  <si>
    <t>F1024</t>
  </si>
  <si>
    <t>ICT for Human Development</t>
  </si>
  <si>
    <t>F1025</t>
  </si>
  <si>
    <t>Regional Campus - Cook Islands</t>
  </si>
  <si>
    <t>F1026</t>
  </si>
  <si>
    <t>School of Agriculture</t>
  </si>
  <si>
    <t>F1027</t>
  </si>
  <si>
    <t>Multi Media</t>
  </si>
  <si>
    <t>F1028</t>
  </si>
  <si>
    <t>Software Development</t>
  </si>
  <si>
    <t>F1029</t>
  </si>
  <si>
    <t>Moodle Support - FBE</t>
  </si>
  <si>
    <t>F1030</t>
  </si>
  <si>
    <t>Moodle Support - FALE</t>
  </si>
  <si>
    <t>F1031</t>
  </si>
  <si>
    <t>Niue High School Project</t>
  </si>
  <si>
    <t>F1032</t>
  </si>
  <si>
    <t>ICT Stage Light &amp; Equipment</t>
  </si>
  <si>
    <t>F1033</t>
  </si>
  <si>
    <t>Disability Plan and Action</t>
  </si>
  <si>
    <t>F1034</t>
  </si>
  <si>
    <t>FSTE Moodle Capex</t>
  </si>
  <si>
    <t>F1035</t>
  </si>
  <si>
    <t>Regional Campus Solar Project</t>
  </si>
  <si>
    <t>F1036</t>
  </si>
  <si>
    <t>FSTE Renewable Energy Training Ctr</t>
  </si>
  <si>
    <t>F1037</t>
  </si>
  <si>
    <t>Book Centre Extension</t>
  </si>
  <si>
    <t>F1038</t>
  </si>
  <si>
    <t>KOICA Renewable Energy</t>
  </si>
  <si>
    <t>F1039</t>
  </si>
  <si>
    <t>F1040</t>
  </si>
  <si>
    <t>Faculty of Is &amp; Ocean Central Fund</t>
  </si>
  <si>
    <t>F1041</t>
  </si>
  <si>
    <t>Invst Braiding Sys-Jourdiam R  Van</t>
  </si>
  <si>
    <t>F1042</t>
  </si>
  <si>
    <t>Field &amp; lab Teaching Equipment</t>
  </si>
  <si>
    <t>F1043</t>
  </si>
  <si>
    <t>H20 Intke-Fiji Fntstc Shp Bsl Diet</t>
  </si>
  <si>
    <t>F1044</t>
  </si>
  <si>
    <t>The Soil/Plant/Animal Phen in Samoa</t>
  </si>
  <si>
    <t>F1045</t>
  </si>
  <si>
    <t>Assess Navua River</t>
  </si>
  <si>
    <t>F1046</t>
  </si>
  <si>
    <t>Strategy of Pruning</t>
  </si>
  <si>
    <t>F1047</t>
  </si>
  <si>
    <t>Eff of C. Tea-Hydroponic Nutrnt Sol</t>
  </si>
  <si>
    <t>F1048</t>
  </si>
  <si>
    <t>Weber/Importance of Social Capital</t>
  </si>
  <si>
    <t>F1049</t>
  </si>
  <si>
    <t>Post Laval Reef Fish C&amp;C-Navutulevu</t>
  </si>
  <si>
    <t>F1050</t>
  </si>
  <si>
    <t>Anthony-Regeneration of Rapid Multi</t>
  </si>
  <si>
    <t>F1051</t>
  </si>
  <si>
    <t>Boring Sponges in Kadavu</t>
  </si>
  <si>
    <t>F1052</t>
  </si>
  <si>
    <t>Marine Protected Areas</t>
  </si>
  <si>
    <t>F1053</t>
  </si>
  <si>
    <t>Determine Coral Reef Larvae</t>
  </si>
  <si>
    <t>F1054</t>
  </si>
  <si>
    <t>Subsitence Fishery Rotuma</t>
  </si>
  <si>
    <t>F1055</t>
  </si>
  <si>
    <t>Bioeroding Sponge in USP</t>
  </si>
  <si>
    <t>F1056</t>
  </si>
  <si>
    <t>Organic Material Root Tomato</t>
  </si>
  <si>
    <t>F1057</t>
  </si>
  <si>
    <t>Taro Petiole Stripe Disorder</t>
  </si>
  <si>
    <t>F1058</t>
  </si>
  <si>
    <t>Village Govern Coastal</t>
  </si>
  <si>
    <t>F1059</t>
  </si>
  <si>
    <t>Atoll Biodivesity Conservation</t>
  </si>
  <si>
    <t>F1060</t>
  </si>
  <si>
    <t>Social Vulnerability Approach</t>
  </si>
  <si>
    <t>F1061</t>
  </si>
  <si>
    <t>Youth Encounter on Sustainability</t>
  </si>
  <si>
    <t>F1062</t>
  </si>
  <si>
    <t>Bourewa South West</t>
  </si>
  <si>
    <t>F1063</t>
  </si>
  <si>
    <t>Equipment - Photocopier Parts</t>
  </si>
  <si>
    <t>F1064</t>
  </si>
  <si>
    <t>Equipment - New Computer</t>
  </si>
  <si>
    <t>F1065</t>
  </si>
  <si>
    <t>Equipment - Bomb Colorimeter</t>
  </si>
  <si>
    <t>F1066</t>
  </si>
  <si>
    <t>Publication of Student Project</t>
  </si>
  <si>
    <t>F1067</t>
  </si>
  <si>
    <t>Marine Turtles in Tonga</t>
  </si>
  <si>
    <t>F1068</t>
  </si>
  <si>
    <t>Two YSI Model 85 Meter</t>
  </si>
  <si>
    <t>F1069</t>
  </si>
  <si>
    <t>Paleosedimetary Records</t>
  </si>
  <si>
    <t>F1070</t>
  </si>
  <si>
    <t>Macro &amp; Micro Mnrl Chmstry of Soil</t>
  </si>
  <si>
    <t>F1071</t>
  </si>
  <si>
    <t>Presence Hippopu Ancient Shell</t>
  </si>
  <si>
    <t>F1072</t>
  </si>
  <si>
    <t>Analysis Tropical Cyclone</t>
  </si>
  <si>
    <t>F1073</t>
  </si>
  <si>
    <t>Anlys of Tuna Mangmnt Plan in Tonga</t>
  </si>
  <si>
    <t>F1074</t>
  </si>
  <si>
    <t>A study of the relationships</t>
  </si>
  <si>
    <t>F1075</t>
  </si>
  <si>
    <t>The Potential for Pteria penguin</t>
  </si>
  <si>
    <t>F1076</t>
  </si>
  <si>
    <t>Recruitment patterns of mollusks</t>
  </si>
  <si>
    <t>F1077</t>
  </si>
  <si>
    <t>Investigation of Alcyonarian</t>
  </si>
  <si>
    <t>F1078</t>
  </si>
  <si>
    <t>Lapita Palaeogeographhy</t>
  </si>
  <si>
    <t>F1079</t>
  </si>
  <si>
    <t>The Expl Marine Turtles in Fiji</t>
  </si>
  <si>
    <t>F1080</t>
  </si>
  <si>
    <t>Valuation of Marine Protected Areas</t>
  </si>
  <si>
    <t>F1081</t>
  </si>
  <si>
    <t>Spare Part (Condenser)-UDK127</t>
  </si>
  <si>
    <t>F1082</t>
  </si>
  <si>
    <t>The Eff of Porcine Samatotropin PST</t>
  </si>
  <si>
    <t>F1083</t>
  </si>
  <si>
    <t>Analysis Holocene Bivalves</t>
  </si>
  <si>
    <t>F1084</t>
  </si>
  <si>
    <t>Renewal ArcGis License</t>
  </si>
  <si>
    <t>F1085</t>
  </si>
  <si>
    <t>Labkit Arcgis Extension 25</t>
  </si>
  <si>
    <t>F1086</t>
  </si>
  <si>
    <t>Monitoring the Climate-Qara-i-Oso</t>
  </si>
  <si>
    <t>F1087</t>
  </si>
  <si>
    <t>Identifying Critical Diet Component</t>
  </si>
  <si>
    <t>F1088</t>
  </si>
  <si>
    <t>Pre-Service Primary Teachers</t>
  </si>
  <si>
    <t>F1089</t>
  </si>
  <si>
    <t>SRT Pool Account</t>
  </si>
  <si>
    <t>F1090</t>
  </si>
  <si>
    <t>Bibhya/Computer Studies</t>
  </si>
  <si>
    <t>F1091</t>
  </si>
  <si>
    <t>Anita/Constitutional Development</t>
  </si>
  <si>
    <t>F1092</t>
  </si>
  <si>
    <t>Atul/Biodiesel Production</t>
  </si>
  <si>
    <t>F1093</t>
  </si>
  <si>
    <t>Waddell E/Environmental Change</t>
  </si>
  <si>
    <t>F1094</t>
  </si>
  <si>
    <t>Kelesi/Human Capacity Building</t>
  </si>
  <si>
    <t>F2</t>
  </si>
  <si>
    <t>FALE Research Projects</t>
  </si>
  <si>
    <t>F20</t>
  </si>
  <si>
    <t>FALE Research Codes</t>
  </si>
  <si>
    <t>F200</t>
  </si>
  <si>
    <t>F2000</t>
  </si>
  <si>
    <t>F2001</t>
  </si>
  <si>
    <t>Faculty of Art and Law Central Fund</t>
  </si>
  <si>
    <t>F2002</t>
  </si>
  <si>
    <t>Sudesh/Pacific Diasporas Then &amp; Now</t>
  </si>
  <si>
    <t>F2003</t>
  </si>
  <si>
    <t>Ryota/Japanese Trevelogue</t>
  </si>
  <si>
    <t>F2004</t>
  </si>
  <si>
    <t>Orcherton/Healing Ways</t>
  </si>
  <si>
    <t>F2005</t>
  </si>
  <si>
    <t>Narsamma/Leadership Develp</t>
  </si>
  <si>
    <t>F2006</t>
  </si>
  <si>
    <t>Susmita/Academic Self Efficacy</t>
  </si>
  <si>
    <t>F2007</t>
  </si>
  <si>
    <t>Hem/Teacher Developing</t>
  </si>
  <si>
    <t>F2008</t>
  </si>
  <si>
    <t>Koya/Teacher Education</t>
  </si>
  <si>
    <t>F2009</t>
  </si>
  <si>
    <t>Itintaake/Pacific and Beyond</t>
  </si>
  <si>
    <t>F2010</t>
  </si>
  <si>
    <t>Leba/Place Image</t>
  </si>
  <si>
    <t>F2011</t>
  </si>
  <si>
    <t>Nishael/Career Setback</t>
  </si>
  <si>
    <t>F2012</t>
  </si>
  <si>
    <t>Ashlyn/Violence Fiji</t>
  </si>
  <si>
    <t>F2013</t>
  </si>
  <si>
    <t>Subhas/QUT Project</t>
  </si>
  <si>
    <t>F2014</t>
  </si>
  <si>
    <t>Abigail/Movie Characters</t>
  </si>
  <si>
    <t>F2015</t>
  </si>
  <si>
    <t>Ashnish/Climate Change</t>
  </si>
  <si>
    <t>F2016</t>
  </si>
  <si>
    <t>SLAM FRC Research</t>
  </si>
  <si>
    <t>F2017</t>
  </si>
  <si>
    <t>SOE FRC Research</t>
  </si>
  <si>
    <t>F2018</t>
  </si>
  <si>
    <t>SOSS FRC Research</t>
  </si>
  <si>
    <t>F2019</t>
  </si>
  <si>
    <t>SOL FRC Research</t>
  </si>
  <si>
    <t>F2020</t>
  </si>
  <si>
    <t>OCACPS FRC Research</t>
  </si>
  <si>
    <t>F2021</t>
  </si>
  <si>
    <t>IOE FRC Research</t>
  </si>
  <si>
    <t>F2022</t>
  </si>
  <si>
    <t>Morgan/Samoa 2000 Election</t>
  </si>
  <si>
    <t>F2023</t>
  </si>
  <si>
    <t>Ronals/Leadership Practice</t>
  </si>
  <si>
    <t>F2024</t>
  </si>
  <si>
    <t>Sangeeta/Indo Fijian</t>
  </si>
  <si>
    <t>F2025</t>
  </si>
  <si>
    <t>Shaleshni/EAP Learners</t>
  </si>
  <si>
    <t>F2026</t>
  </si>
  <si>
    <t>James/Causal Certainty</t>
  </si>
  <si>
    <t>F2027</t>
  </si>
  <si>
    <t>Yoko/Life After Rugby</t>
  </si>
  <si>
    <t>F2028</t>
  </si>
  <si>
    <t>Maebh/Letters of Falnn</t>
  </si>
  <si>
    <t>F2029</t>
  </si>
  <si>
    <t>Jenny/Fijian Women</t>
  </si>
  <si>
    <t>F2030</t>
  </si>
  <si>
    <t>Jara/Church Fellowship</t>
  </si>
  <si>
    <t>F2031</t>
  </si>
  <si>
    <t>Anurag/Carnivalising History</t>
  </si>
  <si>
    <t>F2032</t>
  </si>
  <si>
    <t>Sudesh/Global South Asian</t>
  </si>
  <si>
    <t>F2033</t>
  </si>
  <si>
    <t>Statish/Constructive Alignment</t>
  </si>
  <si>
    <t>F2034</t>
  </si>
  <si>
    <t>Viliami/Exploration of Educ.Access</t>
  </si>
  <si>
    <t>F2035</t>
  </si>
  <si>
    <t>Billy/Global South Asian</t>
  </si>
  <si>
    <t>F2036</t>
  </si>
  <si>
    <t>Wren/Impact of Music</t>
  </si>
  <si>
    <t>F2037</t>
  </si>
  <si>
    <t>Rosarine/Haisamagan</t>
  </si>
  <si>
    <t>F2038</t>
  </si>
  <si>
    <t>Keshwa/Eating Habits</t>
  </si>
  <si>
    <t>F2039</t>
  </si>
  <si>
    <t>Research on Life &amp; Times of A Nawai</t>
  </si>
  <si>
    <t>F3</t>
  </si>
  <si>
    <t>FSTE Research Projects</t>
  </si>
  <si>
    <t>F30</t>
  </si>
  <si>
    <t xml:space="preserve">FSTE Research </t>
  </si>
  <si>
    <t>F300</t>
  </si>
  <si>
    <t>F3000</t>
  </si>
  <si>
    <t>F3001</t>
  </si>
  <si>
    <t>Faculty of Sci and Tech Central Fnd</t>
  </si>
  <si>
    <t>F3002</t>
  </si>
  <si>
    <t>FSTE Final Thesis Binding</t>
  </si>
  <si>
    <t>F3003</t>
  </si>
  <si>
    <t>IEEE Student Chapter</t>
  </si>
  <si>
    <t>F3004</t>
  </si>
  <si>
    <t>Saccharum Edule</t>
  </si>
  <si>
    <t>F3005</t>
  </si>
  <si>
    <t>Ranjani/Polymer Blends</t>
  </si>
  <si>
    <t>F3006</t>
  </si>
  <si>
    <t>Vinay/Elite Kava</t>
  </si>
  <si>
    <t>F3007</t>
  </si>
  <si>
    <t>Sheikh/Aerial Vehicle</t>
  </si>
  <si>
    <t>F3008</t>
  </si>
  <si>
    <t>Reactive P.C-Wind Diesel Hybird Sys</t>
  </si>
  <si>
    <t>F3009</t>
  </si>
  <si>
    <t>Mark/Volivoli Cave Conservatn/Cont</t>
  </si>
  <si>
    <t>F3010</t>
  </si>
  <si>
    <t>Nandini/Trends in Ocean Acidificatn</t>
  </si>
  <si>
    <t>F3011</t>
  </si>
  <si>
    <t>Uma K/Behavior of Papilio Schmeltzi</t>
  </si>
  <si>
    <t>F3012</t>
  </si>
  <si>
    <t>Assaf/Reconfigurable Embedded Syst1</t>
  </si>
  <si>
    <t>F3013</t>
  </si>
  <si>
    <t>Sandeep/Ocean Energy Resources</t>
  </si>
  <si>
    <t>F3014</t>
  </si>
  <si>
    <t>Klaus/Bioactive Compound frm Marine</t>
  </si>
  <si>
    <t>F3015</t>
  </si>
  <si>
    <t>Aman/45kw Grid Connect PV Solar</t>
  </si>
  <si>
    <t>F3016</t>
  </si>
  <si>
    <t>Sofina/Examining Chemical Fertility</t>
  </si>
  <si>
    <t>F3017</t>
  </si>
  <si>
    <t>Prayna/Folate Levels in Cooked Food</t>
  </si>
  <si>
    <t>F3018</t>
  </si>
  <si>
    <t>Daniel/Sferics &amp; Cyclone Tracking</t>
  </si>
  <si>
    <t>F3019</t>
  </si>
  <si>
    <t>Shaneel/Arsenic Lead Draining</t>
  </si>
  <si>
    <t>F3020</t>
  </si>
  <si>
    <t>Rajesh/Die-Set Green Materials</t>
  </si>
  <si>
    <t>F3021</t>
  </si>
  <si>
    <t>Vans/Mobile Robot</t>
  </si>
  <si>
    <t>F3022</t>
  </si>
  <si>
    <t>Jai/Marine Current Design</t>
  </si>
  <si>
    <t>F3023</t>
  </si>
  <si>
    <t>Anjila/Food Borne Pathogen</t>
  </si>
  <si>
    <t>F3024</t>
  </si>
  <si>
    <t>Ravin/Geological Media</t>
  </si>
  <si>
    <t>F3025</t>
  </si>
  <si>
    <t>Utkal/Auto-Tuning</t>
  </si>
  <si>
    <t>F3026</t>
  </si>
  <si>
    <t>Ahilya/Bioactive Compounds</t>
  </si>
  <si>
    <t>F3027</t>
  </si>
  <si>
    <t>Komal/Fruit Juice</t>
  </si>
  <si>
    <t>F3028</t>
  </si>
  <si>
    <t>Deepak/Wave Converter</t>
  </si>
  <si>
    <t>F3029</t>
  </si>
  <si>
    <t>Wilson/Road Dust</t>
  </si>
  <si>
    <t>F3030</t>
  </si>
  <si>
    <t>Kabir/Corrosion Impact</t>
  </si>
  <si>
    <t>F3031</t>
  </si>
  <si>
    <t>Elitist Genetic Algorithm Optizmtn</t>
  </si>
  <si>
    <t>F3032</t>
  </si>
  <si>
    <t>Krishna/Swarm System</t>
  </si>
  <si>
    <t>F3033</t>
  </si>
  <si>
    <t>Samanunu/Spinner Dolphins</t>
  </si>
  <si>
    <t>F3034</t>
  </si>
  <si>
    <t>Shreiya/Heavy Me</t>
  </si>
  <si>
    <t>F3035</t>
  </si>
  <si>
    <t>Roshni/Leafy Crops</t>
  </si>
  <si>
    <t>F3036</t>
  </si>
  <si>
    <t>Praneet/Fuel Blend Testing</t>
  </si>
  <si>
    <t>F3037</t>
  </si>
  <si>
    <t>Wycliff/Arsenic Aquatic Samples</t>
  </si>
  <si>
    <t>F3038</t>
  </si>
  <si>
    <t>Gilianne/Tree Snails</t>
  </si>
  <si>
    <t>F3039</t>
  </si>
  <si>
    <t>Maika/DNA Sequencing</t>
  </si>
  <si>
    <t>F3040</t>
  </si>
  <si>
    <t>Anlys of Antibiotic Act-Salinispora</t>
  </si>
  <si>
    <t>F3041</t>
  </si>
  <si>
    <t>Hydrological Stud-2 Sm Trpcl Wtrshd</t>
  </si>
  <si>
    <t>F3042</t>
  </si>
  <si>
    <t>Sushil/Upper Atmosphere-AWESOME</t>
  </si>
  <si>
    <t>F3043</t>
  </si>
  <si>
    <t>Sione/Wind Energy System-Upolu</t>
  </si>
  <si>
    <t>F3044</t>
  </si>
  <si>
    <t>Fatonga/Wind Energy Potential-Tvalu</t>
  </si>
  <si>
    <t>F3045</t>
  </si>
  <si>
    <t>Ronesh/Protein Fold</t>
  </si>
  <si>
    <t>F3046</t>
  </si>
  <si>
    <t>Susanna/Fiji Turtle</t>
  </si>
  <si>
    <t>F3047</t>
  </si>
  <si>
    <t>Janki/Smart Gird</t>
  </si>
  <si>
    <t>F3048</t>
  </si>
  <si>
    <t>Satendra/Toxic Metals</t>
  </si>
  <si>
    <t>F3049</t>
  </si>
  <si>
    <t>Raneel/Intrusion Detection</t>
  </si>
  <si>
    <t>F3050</t>
  </si>
  <si>
    <t>Ilaisa/Altitudinal Transect</t>
  </si>
  <si>
    <t>F3051</t>
  </si>
  <si>
    <t>Janice/Sewage Sludge</t>
  </si>
  <si>
    <t>F3052</t>
  </si>
  <si>
    <t>Roveena/ACIAR Project</t>
  </si>
  <si>
    <t>F3053</t>
  </si>
  <si>
    <t>ACIAR/John</t>
  </si>
  <si>
    <t>F3054</t>
  </si>
  <si>
    <t>Kula/Active Compound</t>
  </si>
  <si>
    <t>F3055</t>
  </si>
  <si>
    <t>Shubha/Thermal Stress</t>
  </si>
  <si>
    <t>F3056</t>
  </si>
  <si>
    <t>Salvin/Engine Performance</t>
  </si>
  <si>
    <t>F3057</t>
  </si>
  <si>
    <t>Eberhard/Perception &amp; Awareness</t>
  </si>
  <si>
    <t>F3058</t>
  </si>
  <si>
    <t>Jagruti/Vanilla Bean</t>
  </si>
  <si>
    <t>F3059</t>
  </si>
  <si>
    <t>Ilaisa/Bioactive Products</t>
  </si>
  <si>
    <t>F3060</t>
  </si>
  <si>
    <t>Ajenesh/Iodine Content</t>
  </si>
  <si>
    <t>F3061</t>
  </si>
  <si>
    <t>Mitesh/Soursop Fruit</t>
  </si>
  <si>
    <t>F3062</t>
  </si>
  <si>
    <t>Ashwin/Mobile Robots</t>
  </si>
  <si>
    <t>F3063</t>
  </si>
  <si>
    <t>Jai/Motion Camouflage</t>
  </si>
  <si>
    <t>F3064</t>
  </si>
  <si>
    <t>Vishal/Solar Wind</t>
  </si>
  <si>
    <t>F3065</t>
  </si>
  <si>
    <t>Sanjay/Marine Sponges</t>
  </si>
  <si>
    <t>F3066</t>
  </si>
  <si>
    <t>Kabir/Green Boat</t>
  </si>
  <si>
    <t>F3067</t>
  </si>
  <si>
    <t>Kim/Social Development</t>
  </si>
  <si>
    <t>F3068</t>
  </si>
  <si>
    <t>Shiu/Brain Computer Inter</t>
  </si>
  <si>
    <t>F3069</t>
  </si>
  <si>
    <t>Neil/Chemical Evolution</t>
  </si>
  <si>
    <t>F3070</t>
  </si>
  <si>
    <t>Krishna/Rainwater</t>
  </si>
  <si>
    <t>F3071</t>
  </si>
  <si>
    <t>Avril/Aquaponics Methods</t>
  </si>
  <si>
    <t>F3072</t>
  </si>
  <si>
    <t>Nicholas/Mangrofe Project</t>
  </si>
  <si>
    <t>F3073</t>
  </si>
  <si>
    <t>Assaf/Sensor Network</t>
  </si>
  <si>
    <t>F3074</t>
  </si>
  <si>
    <t>ACIAR/Ronick</t>
  </si>
  <si>
    <t>F3075</t>
  </si>
  <si>
    <t>James/Pigmented Bacteia</t>
  </si>
  <si>
    <t>F3076</t>
  </si>
  <si>
    <t>ACIAR Ronick</t>
  </si>
  <si>
    <t>F3077</t>
  </si>
  <si>
    <t>Froseann/Rat Lungworm</t>
  </si>
  <si>
    <t>F3078</t>
  </si>
  <si>
    <t>Kevin/Montane Forest</t>
  </si>
  <si>
    <t>F3079</t>
  </si>
  <si>
    <t>Geon/Forest Reserve</t>
  </si>
  <si>
    <t>F3080</t>
  </si>
  <si>
    <t>Toligi/Seaweed Species</t>
  </si>
  <si>
    <t>F3081</t>
  </si>
  <si>
    <t>Misel/Diesel Blends</t>
  </si>
  <si>
    <t>F3082</t>
  </si>
  <si>
    <t>Cleopatra/Dengue Fever</t>
  </si>
  <si>
    <t>F3083</t>
  </si>
  <si>
    <t>Revoni/Lactic Acid</t>
  </si>
  <si>
    <t>F3084</t>
  </si>
  <si>
    <t>Shaleshni/Butanol Production</t>
  </si>
  <si>
    <t>F3085</t>
  </si>
  <si>
    <t>Emmy/Nile Fiji</t>
  </si>
  <si>
    <t>F3086</t>
  </si>
  <si>
    <t>Shritika/Sea Turtle</t>
  </si>
  <si>
    <t>F3087</t>
  </si>
  <si>
    <t>Meliame/Fisheries Monitoring</t>
  </si>
  <si>
    <t>F3088</t>
  </si>
  <si>
    <t>Kerstin/Bull Sharks</t>
  </si>
  <si>
    <t>F3089</t>
  </si>
  <si>
    <t>Riyaz/Solid Solutions</t>
  </si>
  <si>
    <t>F3090</t>
  </si>
  <si>
    <t>Roselyn/Bioactive Compounds</t>
  </si>
  <si>
    <t>F3091</t>
  </si>
  <si>
    <t>Rerekura/Solid Waste</t>
  </si>
  <si>
    <t>F3092</t>
  </si>
  <si>
    <t>Ashmeeta/Red Seaweed</t>
  </si>
  <si>
    <t>F3093</t>
  </si>
  <si>
    <t>Roselene/Yellowfin Tuna</t>
  </si>
  <si>
    <t>F3094</t>
  </si>
  <si>
    <t>Sameer/FeedStock</t>
  </si>
  <si>
    <t>F3095</t>
  </si>
  <si>
    <t>Zahra/Nitrous Oxide</t>
  </si>
  <si>
    <t>F3096</t>
  </si>
  <si>
    <t>Pooja/Carbohydrate Foods</t>
  </si>
  <si>
    <t>F3097</t>
  </si>
  <si>
    <t>Deeptika/Methane Emissions</t>
  </si>
  <si>
    <t>F3098</t>
  </si>
  <si>
    <t>Leomar/Dry Forest</t>
  </si>
  <si>
    <t>F3099</t>
  </si>
  <si>
    <t>Wayne/Marine Sediments</t>
  </si>
  <si>
    <t>F3100</t>
  </si>
  <si>
    <t>F3101</t>
  </si>
  <si>
    <t>Dhiraj/Biomass</t>
  </si>
  <si>
    <t>F3102</t>
  </si>
  <si>
    <t>Ravina/Water Soluble</t>
  </si>
  <si>
    <t>F3103</t>
  </si>
  <si>
    <t>Rufino/Fish Species</t>
  </si>
  <si>
    <t>F3104</t>
  </si>
  <si>
    <t>Daniel/Fijian Sugarcane</t>
  </si>
  <si>
    <t>F3105</t>
  </si>
  <si>
    <t>Tiresa/Development of Hydrogels</t>
  </si>
  <si>
    <t>F3106</t>
  </si>
  <si>
    <t>Robert/Biodegradable Polymers</t>
  </si>
  <si>
    <t>F3107</t>
  </si>
  <si>
    <t>Giulia/Broodstock Selection</t>
  </si>
  <si>
    <t>F3108</t>
  </si>
  <si>
    <t>Zafiar/b TB in Cow's Milk</t>
  </si>
  <si>
    <t>F3109</t>
  </si>
  <si>
    <t>Avneel/Energy Sources</t>
  </si>
  <si>
    <t>F3110</t>
  </si>
  <si>
    <t>Krishneel/Smart Committee</t>
  </si>
  <si>
    <t>F3111</t>
  </si>
  <si>
    <t>Semisi/Improve WaSH</t>
  </si>
  <si>
    <t>F3112</t>
  </si>
  <si>
    <t>Janice/Population Genomics</t>
  </si>
  <si>
    <t>F3113</t>
  </si>
  <si>
    <t>Krishneel/Hybrid System</t>
  </si>
  <si>
    <t>F3114</t>
  </si>
  <si>
    <t>Nayzel/Layer Capacitor</t>
  </si>
  <si>
    <t>F3115</t>
  </si>
  <si>
    <t>Shaneel/Wave Solar Hybrid</t>
  </si>
  <si>
    <t>F3116</t>
  </si>
  <si>
    <t>Dickson /Heavy Metal Assessment</t>
  </si>
  <si>
    <t>F3117</t>
  </si>
  <si>
    <t>FSTE Phd Scholarship</t>
  </si>
  <si>
    <t>F3118</t>
  </si>
  <si>
    <t>Vivnesh/Elitist Genetic Alog</t>
  </si>
  <si>
    <t>F3119</t>
  </si>
  <si>
    <t>Vinay/Developing Metagenomic Tools</t>
  </si>
  <si>
    <t>F3120</t>
  </si>
  <si>
    <t>Arishma/Hydrological Studies</t>
  </si>
  <si>
    <t>F3121</t>
  </si>
  <si>
    <t>Shreiya/Heavy Metal</t>
  </si>
  <si>
    <t>F3122</t>
  </si>
  <si>
    <t>Eberhard/Cyclone Pam</t>
  </si>
  <si>
    <t>F3123</t>
  </si>
  <si>
    <t>Michelle/Climate Change</t>
  </si>
  <si>
    <t>F3124</t>
  </si>
  <si>
    <t>Eleanor/Past Climate</t>
  </si>
  <si>
    <t>F3125</t>
  </si>
  <si>
    <t>Vinal/Energy Needs</t>
  </si>
  <si>
    <t>F3126</t>
  </si>
  <si>
    <t>Renata /Drainage Systems</t>
  </si>
  <si>
    <t>F3127</t>
  </si>
  <si>
    <t>Shalini/Taro Starch</t>
  </si>
  <si>
    <t>F3128</t>
  </si>
  <si>
    <t>Ravindra/Renewable Energy</t>
  </si>
  <si>
    <t>F3129</t>
  </si>
  <si>
    <t>Smita/Insulin Infusion</t>
  </si>
  <si>
    <t>F3130</t>
  </si>
  <si>
    <t>Lucian/Marine Protected Area</t>
  </si>
  <si>
    <t>F3131</t>
  </si>
  <si>
    <t>Amol/Traveling</t>
  </si>
  <si>
    <t>F3132</t>
  </si>
  <si>
    <t>Avnita/Reducing Emissions</t>
  </si>
  <si>
    <t>F3133</t>
  </si>
  <si>
    <t>Krystelle/Coral Reef Fish</t>
  </si>
  <si>
    <t>F3134</t>
  </si>
  <si>
    <t>Kristina/Pteria Penguin</t>
  </si>
  <si>
    <t>F3135</t>
  </si>
  <si>
    <t>Turang/Marine Conservation</t>
  </si>
  <si>
    <t>F3136</t>
  </si>
  <si>
    <t>Jameel/Coastal Environment</t>
  </si>
  <si>
    <t>F3137</t>
  </si>
  <si>
    <t>Sunil/Alien Palm</t>
  </si>
  <si>
    <t>F3138</t>
  </si>
  <si>
    <t>Poonam/Squatter Upgrading</t>
  </si>
  <si>
    <t>F3139</t>
  </si>
  <si>
    <t>GA /Sevlin Singh</t>
  </si>
  <si>
    <t>F3140</t>
  </si>
  <si>
    <t>Raibul/USP Students</t>
  </si>
  <si>
    <t>F3141</t>
  </si>
  <si>
    <t>Sherri/Forest Dynamics</t>
  </si>
  <si>
    <t>F3142</t>
  </si>
  <si>
    <t>Richard/Birds in Suva</t>
  </si>
  <si>
    <t>F3143</t>
  </si>
  <si>
    <t>Sharneet/Naboro Landfill</t>
  </si>
  <si>
    <t>F3144</t>
  </si>
  <si>
    <t>Rahul/Induction Motors</t>
  </si>
  <si>
    <t>F3145</t>
  </si>
  <si>
    <t>Eseta/Ecological Knowledge</t>
  </si>
  <si>
    <t>F3146</t>
  </si>
  <si>
    <t>Sneh/Impact of Breakfast</t>
  </si>
  <si>
    <t>F3147</t>
  </si>
  <si>
    <t>Ashneeta/Bioremediation of Waste Wa</t>
  </si>
  <si>
    <t>F3148</t>
  </si>
  <si>
    <t>Namrata/Seagrass in Suva</t>
  </si>
  <si>
    <t>F3149</t>
  </si>
  <si>
    <t>Rishal/Wind Speed</t>
  </si>
  <si>
    <t>F3150</t>
  </si>
  <si>
    <t>Emmenual/Mobile Learning</t>
  </si>
  <si>
    <t>F3151</t>
  </si>
  <si>
    <t>Anshu/Biocompatible Blends</t>
  </si>
  <si>
    <t>F3152</t>
  </si>
  <si>
    <t>Dean/GIS-MCDA</t>
  </si>
  <si>
    <t>F4</t>
  </si>
  <si>
    <t>FBE Research Projects</t>
  </si>
  <si>
    <t>F40</t>
  </si>
  <si>
    <t xml:space="preserve">FBE Research </t>
  </si>
  <si>
    <t>F400</t>
  </si>
  <si>
    <t>F4000</t>
  </si>
  <si>
    <t>F4001</t>
  </si>
  <si>
    <t>Fac of Bus &amp; Economics Central Fund</t>
  </si>
  <si>
    <t>F4002</t>
  </si>
  <si>
    <t>Comparative Anlys of Bank Srv Qlty</t>
  </si>
  <si>
    <t>F4003</t>
  </si>
  <si>
    <t>Studying the Copying Strategies</t>
  </si>
  <si>
    <t>F4004</t>
  </si>
  <si>
    <t>Acomputable Equilibrium Analysis</t>
  </si>
  <si>
    <t>F4005</t>
  </si>
  <si>
    <t>Trade Liberaxtion Fiji Garment</t>
  </si>
  <si>
    <t>F4006</t>
  </si>
  <si>
    <t>Inter Provisional Migration</t>
  </si>
  <si>
    <t>F4007</t>
  </si>
  <si>
    <t>Investigate Qlty Srv of Local Banks</t>
  </si>
  <si>
    <t>F4008</t>
  </si>
  <si>
    <t>Fiji Police Force Challenge</t>
  </si>
  <si>
    <t>F4009</t>
  </si>
  <si>
    <t>Change in Pattern-Marine Resource</t>
  </si>
  <si>
    <t>F4010</t>
  </si>
  <si>
    <t>Rose of Indo Fijian Business</t>
  </si>
  <si>
    <t>F4011</t>
  </si>
  <si>
    <t>Measure Public Supply water reform</t>
  </si>
  <si>
    <t>F4012</t>
  </si>
  <si>
    <t>Model of Urban Household</t>
  </si>
  <si>
    <t>F4013</t>
  </si>
  <si>
    <t>Post Coloinal European ID - Fj</t>
  </si>
  <si>
    <t>F4014</t>
  </si>
  <si>
    <t>The R&amp;S of Fiji Sugar Corp Ltd</t>
  </si>
  <si>
    <t>F4015</t>
  </si>
  <si>
    <t>Will Devl Boost Fiji Exprt Prfmnce?</t>
  </si>
  <si>
    <t>F4016</t>
  </si>
  <si>
    <t>Small Business  Development Tokelau</t>
  </si>
  <si>
    <t>F4017</t>
  </si>
  <si>
    <t>Case of Telecom Fiji</t>
  </si>
  <si>
    <t>F4018</t>
  </si>
  <si>
    <t>Defence  Educ  Health Exp in FJ</t>
  </si>
  <si>
    <t>F4019</t>
  </si>
  <si>
    <t>Cnt of Trade Serv Twrds Grwth in FJ</t>
  </si>
  <si>
    <t>F4020</t>
  </si>
  <si>
    <t>Model of Determine Child Lobour</t>
  </si>
  <si>
    <t>F4021</t>
  </si>
  <si>
    <t>Review Fiji Taxation Policy</t>
  </si>
  <si>
    <t>F4022</t>
  </si>
  <si>
    <t>Globalise or Smile/Tourism FJ</t>
  </si>
  <si>
    <t>F4023</t>
  </si>
  <si>
    <t>Analysis of Legal Framework</t>
  </si>
  <si>
    <t>F4024</t>
  </si>
  <si>
    <t>Small Holder Ag Farmer &amp; Marketing</t>
  </si>
  <si>
    <t>F4025</t>
  </si>
  <si>
    <t>Kava Consumption Impact in Fiji</t>
  </si>
  <si>
    <t>F4026</t>
  </si>
  <si>
    <t>Food Cnsmptn Diff Amngst Fiji House</t>
  </si>
  <si>
    <t>F4027</t>
  </si>
  <si>
    <t>Socioeconomic Fiji Fisherman</t>
  </si>
  <si>
    <t>F4028</t>
  </si>
  <si>
    <t>Emprical Evidence From PNG</t>
  </si>
  <si>
    <t>F4029</t>
  </si>
  <si>
    <t>Tonga's WTO Accession</t>
  </si>
  <si>
    <t>F4030</t>
  </si>
  <si>
    <t>Exam &amp; Eval of Industrial Relations</t>
  </si>
  <si>
    <t>F4031</t>
  </si>
  <si>
    <t>E-Gov for Improved Public Sector</t>
  </si>
  <si>
    <t>F4032</t>
  </si>
  <si>
    <t>Infrastrctre &amp; Tourism Dvlpmnt-Bua</t>
  </si>
  <si>
    <t>F4033</t>
  </si>
  <si>
    <t>Ethanol Production From Sugar</t>
  </si>
  <si>
    <t>F4034</t>
  </si>
  <si>
    <t>TV Advertising in Fiji</t>
  </si>
  <si>
    <t>F4035</t>
  </si>
  <si>
    <t>Msring Eff of Foreign Aid on Growth</t>
  </si>
  <si>
    <t>F4036</t>
  </si>
  <si>
    <t>Religious Belief - Work Ethnic</t>
  </si>
  <si>
    <t>F4037</t>
  </si>
  <si>
    <t>Demand for Money</t>
  </si>
  <si>
    <t>F4038</t>
  </si>
  <si>
    <t>Suvery Visitors Preference</t>
  </si>
  <si>
    <t>F4039</t>
  </si>
  <si>
    <t>Quality Management Practise in Org</t>
  </si>
  <si>
    <t>F4040</t>
  </si>
  <si>
    <t>Pacific Is Countries Trade wth Asia</t>
  </si>
  <si>
    <t>F4041</t>
  </si>
  <si>
    <t>Tonga Invstmnt Polcy in Past Decade</t>
  </si>
  <si>
    <t>F4042</t>
  </si>
  <si>
    <t>Case of Rewa Dairy  Com. Ltd</t>
  </si>
  <si>
    <t>F4043</t>
  </si>
  <si>
    <t>Accountability in Fiji</t>
  </si>
  <si>
    <t>F4044</t>
  </si>
  <si>
    <t>Contribution Growth Economics</t>
  </si>
  <si>
    <t>F4045</t>
  </si>
  <si>
    <t>Comparative TV &amp; Newspaper</t>
  </si>
  <si>
    <t>F4046</t>
  </si>
  <si>
    <t>Mocro Credit &amp; Saving-Fiji</t>
  </si>
  <si>
    <t>F4047</t>
  </si>
  <si>
    <t>What Make USP Student Happy</t>
  </si>
  <si>
    <t>F4048</t>
  </si>
  <si>
    <t>OCLC:A CS of Ents-Fiji Samoa Tonga</t>
  </si>
  <si>
    <t>F4049</t>
  </si>
  <si>
    <t>E-Lrng Enhcng Serv Del-S Pacific</t>
  </si>
  <si>
    <t>F4050</t>
  </si>
  <si>
    <t xml:space="preserve">Achieving Self-Sufficiency </t>
  </si>
  <si>
    <t>F4051</t>
  </si>
  <si>
    <t>Assessing Effctvness of Social Mrkt</t>
  </si>
  <si>
    <t>F4052</t>
  </si>
  <si>
    <t>Socio-Economic and Political Impact</t>
  </si>
  <si>
    <t>F4053</t>
  </si>
  <si>
    <t>Tourism &amp; Poltics Instability-Fiji</t>
  </si>
  <si>
    <t>F4054</t>
  </si>
  <si>
    <t>The Econ Analysis of Climate Change</t>
  </si>
  <si>
    <t>F4055</t>
  </si>
  <si>
    <t>Fiji Garment Industry</t>
  </si>
  <si>
    <t>F4056</t>
  </si>
  <si>
    <t>Recon Fijian Cultre Trad lnd Tenure</t>
  </si>
  <si>
    <t>F4057</t>
  </si>
  <si>
    <t>Natasha/A Case Study on TFL &amp; FEA</t>
  </si>
  <si>
    <t>F4058</t>
  </si>
  <si>
    <t>Litiana/A Case Study of Viwa Island</t>
  </si>
  <si>
    <t>F4059</t>
  </si>
  <si>
    <t>Sharan/Improving Access &amp; Quality</t>
  </si>
  <si>
    <t>F4060</t>
  </si>
  <si>
    <t>Marika/Operationalizing Tourism05</t>
  </si>
  <si>
    <t>F4061</t>
  </si>
  <si>
    <t>Mani/Studies of Hibiscus Erineum</t>
  </si>
  <si>
    <t>F4062</t>
  </si>
  <si>
    <t>Wame/Studies on Ocurrence Erythrina</t>
  </si>
  <si>
    <t>F4063</t>
  </si>
  <si>
    <t>Alice/Study of Ecotourism-Vanuatu</t>
  </si>
  <si>
    <t>F4064</t>
  </si>
  <si>
    <t>Maraia/Service Delivery-Air Pacific</t>
  </si>
  <si>
    <t>F4065</t>
  </si>
  <si>
    <t>Jese/Economics of Natural Resource</t>
  </si>
  <si>
    <t>F4066</t>
  </si>
  <si>
    <t>Barry/Services to Farmers-Vanuatu</t>
  </si>
  <si>
    <t>F4067</t>
  </si>
  <si>
    <t>David/Crop Yield &amp; Fertilizer</t>
  </si>
  <si>
    <t>F4068</t>
  </si>
  <si>
    <t>Paula/Improve Value of Land-Fiji</t>
  </si>
  <si>
    <t>F4069</t>
  </si>
  <si>
    <t>Rohit/Stock Market Perform Analysis</t>
  </si>
  <si>
    <t>F4070</t>
  </si>
  <si>
    <t>Va`a/Occurrence Fijian Ginger-Samoa</t>
  </si>
  <si>
    <t>F4071</t>
  </si>
  <si>
    <t>Stephen/Geotourism-South Pacific</t>
  </si>
  <si>
    <t>F4072</t>
  </si>
  <si>
    <t>Ramona/Supply Chain of Canarium Nut</t>
  </si>
  <si>
    <t>F4073</t>
  </si>
  <si>
    <t>Mitieli/Effect ofMycorrhizae-Tuvalu</t>
  </si>
  <si>
    <t>F4074</t>
  </si>
  <si>
    <t>Baljeet/Role of Financial Sector</t>
  </si>
  <si>
    <t>F4075</t>
  </si>
  <si>
    <t>Viliami &amp; Makelesi/EC404 Project</t>
  </si>
  <si>
    <t>F4076</t>
  </si>
  <si>
    <t>Ronald/Employer Scheme-Vanuatu</t>
  </si>
  <si>
    <t>F4077</t>
  </si>
  <si>
    <t>Richard/Mgmt Practice-Banana Plants</t>
  </si>
  <si>
    <t>F4078</t>
  </si>
  <si>
    <t>Milicent/Land &amp; Tourism Nexus-Fiji</t>
  </si>
  <si>
    <t>F4079</t>
  </si>
  <si>
    <t>Sairusi/Analyse Agri Finance-FDB</t>
  </si>
  <si>
    <t>F4080</t>
  </si>
  <si>
    <t>Taakei/Livelihood-Kiribati/Tuvalu</t>
  </si>
  <si>
    <t>F4081</t>
  </si>
  <si>
    <t>Dawn/Tribe Tourism-Vorovoro</t>
  </si>
  <si>
    <t>F4082</t>
  </si>
  <si>
    <t>Ashna/Small &amp; Medium Enterprise-Fij</t>
  </si>
  <si>
    <t>F4083</t>
  </si>
  <si>
    <t>Tikai/Improve Sweet Potato-Sol Is</t>
  </si>
  <si>
    <t>F4084</t>
  </si>
  <si>
    <t>Jone/Employment Relation-Fiji</t>
  </si>
  <si>
    <t>F4085</t>
  </si>
  <si>
    <t>Rup/Inflation Forecast Model-Fiji</t>
  </si>
  <si>
    <t>F4086</t>
  </si>
  <si>
    <t>Devina/Examine Occupational Hazard</t>
  </si>
  <si>
    <t>F4087</t>
  </si>
  <si>
    <t>Itintaake/Aeki I-Kiribati 1876-1900</t>
  </si>
  <si>
    <t>F4088</t>
  </si>
  <si>
    <t>Martin/Improve Public Enterprises</t>
  </si>
  <si>
    <t>F4089</t>
  </si>
  <si>
    <t>Esther/Samoan Women Under Represent</t>
  </si>
  <si>
    <t>F4090</t>
  </si>
  <si>
    <t>Narendra/Organic Sugar Production</t>
  </si>
  <si>
    <t>F4091</t>
  </si>
  <si>
    <t>Pardeep/Post-Disaster Relief-Fiji</t>
  </si>
  <si>
    <t>F4092</t>
  </si>
  <si>
    <t>Kamni/Urban Women-Fiji</t>
  </si>
  <si>
    <t>F4093</t>
  </si>
  <si>
    <t>Stephen/Dolphin Tourism in Fiji</t>
  </si>
  <si>
    <t>F4094</t>
  </si>
  <si>
    <t>Asilika/Women Entrepreneurship-Fiji</t>
  </si>
  <si>
    <t>F4095</t>
  </si>
  <si>
    <t>Pranit/Violence Against Children-Fj</t>
  </si>
  <si>
    <t>F4096</t>
  </si>
  <si>
    <t>Alumita/Political Analysis-Tonga</t>
  </si>
  <si>
    <t>F4097</t>
  </si>
  <si>
    <t>Raijieli/My Brother`s Keeper</t>
  </si>
  <si>
    <t>F4098</t>
  </si>
  <si>
    <t>Simione/For Whom the Sch Bell Tolls</t>
  </si>
  <si>
    <t>F4099</t>
  </si>
  <si>
    <t>Isoa-Marine Resource Management</t>
  </si>
  <si>
    <t>F4100</t>
  </si>
  <si>
    <t>Baljeet-Impact of Microfinance</t>
  </si>
  <si>
    <t>F4101</t>
  </si>
  <si>
    <t>Vijay/N-Socio-Economic Status-Fiji</t>
  </si>
  <si>
    <t>F4102</t>
  </si>
  <si>
    <t>Vijay/Origins &amp; Implications-Namara</t>
  </si>
  <si>
    <t>F4103</t>
  </si>
  <si>
    <t>Viliame/Analysis Fiji Taro Export</t>
  </si>
  <si>
    <t>F4104</t>
  </si>
  <si>
    <t>Rafia/Study of Mobile Company-Fiji</t>
  </si>
  <si>
    <t>F4105</t>
  </si>
  <si>
    <t>Sunil/Eco of Lan Transport-Fiji</t>
  </si>
  <si>
    <t>F4106</t>
  </si>
  <si>
    <t>Ioane/Strategic Pruning of Taro</t>
  </si>
  <si>
    <t>F4107</t>
  </si>
  <si>
    <t>Suwastika/BRMP and Its Impacts</t>
  </si>
  <si>
    <t>F4108</t>
  </si>
  <si>
    <t>Epko/Evaluation of Sweet Potatoes</t>
  </si>
  <si>
    <t>F4109</t>
  </si>
  <si>
    <t>Mauiana/Political Reform-Tonga</t>
  </si>
  <si>
    <t>F4110</t>
  </si>
  <si>
    <t>Adama/Mollisc Pests of Crops-Samoa</t>
  </si>
  <si>
    <t>F4111</t>
  </si>
  <si>
    <t>Eweata/Bridging Digital-Kiribati</t>
  </si>
  <si>
    <t>F4112</t>
  </si>
  <si>
    <t>Tolo/Effects of Intercroping Peanut</t>
  </si>
  <si>
    <t>F4113</t>
  </si>
  <si>
    <t>Fredolyn/Role of Educatn-Solomons</t>
  </si>
  <si>
    <t>F4114</t>
  </si>
  <si>
    <t>Maria/Sea Level Rise-Kiribati</t>
  </si>
  <si>
    <t>F4115</t>
  </si>
  <si>
    <t>Mesui/Traditional Taukei Leadership</t>
  </si>
  <si>
    <t>F4116</t>
  </si>
  <si>
    <t>Rosie/Women Economic Developmt</t>
  </si>
  <si>
    <t>F4117</t>
  </si>
  <si>
    <t>Vika/Control for Rot in Papaya</t>
  </si>
  <si>
    <t>F4118</t>
  </si>
  <si>
    <t>David/Value Chain Analysis Tourism</t>
  </si>
  <si>
    <t>F4119</t>
  </si>
  <si>
    <t>Patricia/Role of Foreign Aid</t>
  </si>
  <si>
    <t>F4120</t>
  </si>
  <si>
    <t>Ahmed/Method to Measure Acad Prog</t>
  </si>
  <si>
    <t>F4121</t>
  </si>
  <si>
    <t>Kesaia/Working Elderly in Fiji</t>
  </si>
  <si>
    <t>F4122</t>
  </si>
  <si>
    <t>Tahere/National Youth Councils</t>
  </si>
  <si>
    <t>F4123</t>
  </si>
  <si>
    <t>Pathak/MBA Tracer Study 2011</t>
  </si>
  <si>
    <t>F4124</t>
  </si>
  <si>
    <t>Pathak/Project Mgnt Capabilities</t>
  </si>
  <si>
    <t>F4125</t>
  </si>
  <si>
    <t>Pasi/Industrl Specific Qualificatn</t>
  </si>
  <si>
    <t>F4126</t>
  </si>
  <si>
    <t>Mohanty/Poverty Alleviatn and Devl</t>
  </si>
  <si>
    <t>F4127</t>
  </si>
  <si>
    <t>Mfargret/Study of Homophobia</t>
  </si>
  <si>
    <t>F4128</t>
  </si>
  <si>
    <t>Maureen/Public Enterprise Reforms</t>
  </si>
  <si>
    <t>F4129</t>
  </si>
  <si>
    <t>Alternative Measurement Land Prices</t>
  </si>
  <si>
    <t>F4130</t>
  </si>
  <si>
    <t>J Nand/Impact of Recent Flooding</t>
  </si>
  <si>
    <t>F4131</t>
  </si>
  <si>
    <t>Ilisoni/Marcotting Techniques</t>
  </si>
  <si>
    <t>F4132</t>
  </si>
  <si>
    <t>Aidan/Shipping-Small Island States</t>
  </si>
  <si>
    <t>F4133</t>
  </si>
  <si>
    <t>Josaia/Impact of Urban Expansion</t>
  </si>
  <si>
    <t>F4134</t>
  </si>
  <si>
    <t>Semi/Sustainable Forest</t>
  </si>
  <si>
    <t>F4135</t>
  </si>
  <si>
    <t>Parishka/Women - Gender Equality</t>
  </si>
  <si>
    <t>F4136</t>
  </si>
  <si>
    <t>Yasumala/Employment Relations</t>
  </si>
  <si>
    <t>F4137</t>
  </si>
  <si>
    <t>Glen/Business Value-Private Sector</t>
  </si>
  <si>
    <t>F4138</t>
  </si>
  <si>
    <t>Sanjay/Raro Production</t>
  </si>
  <si>
    <t>F4139</t>
  </si>
  <si>
    <t>Losalini/Women Market Vendors</t>
  </si>
  <si>
    <t>F4140</t>
  </si>
  <si>
    <t>Eroni/Constitution Process</t>
  </si>
  <si>
    <t>F4141</t>
  </si>
  <si>
    <t>Kushneel/Devaluation Impacts</t>
  </si>
  <si>
    <t>F4142</t>
  </si>
  <si>
    <t>Tony/Role of Gift Giving</t>
  </si>
  <si>
    <t>F4143</t>
  </si>
  <si>
    <t>Runte/Documenting Farmers Practices</t>
  </si>
  <si>
    <t>F4144</t>
  </si>
  <si>
    <t>Manetiva/Microfinance Solomon Is</t>
  </si>
  <si>
    <t>F4145</t>
  </si>
  <si>
    <t>Mapuru/Regulation in Fisheries</t>
  </si>
  <si>
    <t>F4146</t>
  </si>
  <si>
    <t>Neale/Mangement Reform</t>
  </si>
  <si>
    <t>F4147</t>
  </si>
  <si>
    <t>Hong/Welfare &amp; Education</t>
  </si>
  <si>
    <t>F4148</t>
  </si>
  <si>
    <t>Maria/Marine Stewardship</t>
  </si>
  <si>
    <t>F4149</t>
  </si>
  <si>
    <t>Fauzia/Managerial Perspective</t>
  </si>
  <si>
    <t>F4150</t>
  </si>
  <si>
    <t>Rohit/Taro Yields</t>
  </si>
  <si>
    <t>F4151</t>
  </si>
  <si>
    <t>Romitesh/Constitution Process</t>
  </si>
  <si>
    <t>F4152</t>
  </si>
  <si>
    <t>Sera/Chinese Tourism Market</t>
  </si>
  <si>
    <t>F4153</t>
  </si>
  <si>
    <t>Jope/Tuna Treaty</t>
  </si>
  <si>
    <t>F4154</t>
  </si>
  <si>
    <t>Richard/Energy Policies</t>
  </si>
  <si>
    <t>F4155</t>
  </si>
  <si>
    <t>Salesh/Post-Harvest</t>
  </si>
  <si>
    <t>F4156</t>
  </si>
  <si>
    <t>Amerita/Climate Change</t>
  </si>
  <si>
    <t>F4157</t>
  </si>
  <si>
    <t>Raijieli/Conflict Management</t>
  </si>
  <si>
    <t>F4158</t>
  </si>
  <si>
    <t>Ian/Vegatable Consumption</t>
  </si>
  <si>
    <t>F4159</t>
  </si>
  <si>
    <t>Komal/Land Prices</t>
  </si>
  <si>
    <t>F4160</t>
  </si>
  <si>
    <t>Binesh/Landscape Fiji</t>
  </si>
  <si>
    <t>F4161</t>
  </si>
  <si>
    <t>Loumoli/Edible Seaweed</t>
  </si>
  <si>
    <t>F4162</t>
  </si>
  <si>
    <t>Rokai/Farming Practices</t>
  </si>
  <si>
    <t>F4163</t>
  </si>
  <si>
    <t>Dinesh/Sugar Sector</t>
  </si>
  <si>
    <t>F4164</t>
  </si>
  <si>
    <t>Clayton/Fiji Rugby Union</t>
  </si>
  <si>
    <t>F4165</t>
  </si>
  <si>
    <t>Karishma/Food Security</t>
  </si>
  <si>
    <t>F4166</t>
  </si>
  <si>
    <t>Fredrick/Land Disputes</t>
  </si>
  <si>
    <t>F4167</t>
  </si>
  <si>
    <t>Marilyn/Climate Natural Disasters</t>
  </si>
  <si>
    <t>F4168</t>
  </si>
  <si>
    <t>Toloi/Fallow Crops</t>
  </si>
  <si>
    <t>F4169</t>
  </si>
  <si>
    <t>Derek/Wantok System</t>
  </si>
  <si>
    <t>F4170</t>
  </si>
  <si>
    <t>Anjana/Food &amp; Security</t>
  </si>
  <si>
    <t>F4171</t>
  </si>
  <si>
    <t>Siaka/Amino Acids</t>
  </si>
  <si>
    <t>F4172</t>
  </si>
  <si>
    <t>John/Cabbage Flea09</t>
  </si>
  <si>
    <t>F4173</t>
  </si>
  <si>
    <t>Pathak/Person Situation Mode</t>
  </si>
  <si>
    <t>F4174</t>
  </si>
  <si>
    <t>Tracy/Agriculture &amp; Tourism Devl</t>
  </si>
  <si>
    <t>F4175</t>
  </si>
  <si>
    <t>Walter/Nutrient Taro</t>
  </si>
  <si>
    <t>F4176</t>
  </si>
  <si>
    <t>Premila/Politics of Language</t>
  </si>
  <si>
    <t>F4177</t>
  </si>
  <si>
    <t>Ami/ACIAR Scholar</t>
  </si>
  <si>
    <t>F4178</t>
  </si>
  <si>
    <t>Eunice/Training Program</t>
  </si>
  <si>
    <t>F4179</t>
  </si>
  <si>
    <t>Siaka/Hen Diets</t>
  </si>
  <si>
    <t>F4180</t>
  </si>
  <si>
    <t>Fulori/Pacific Dipmolacy</t>
  </si>
  <si>
    <t>F4181</t>
  </si>
  <si>
    <t>Chethna/Cane Farms</t>
  </si>
  <si>
    <t>F4182</t>
  </si>
  <si>
    <t>Rashmi/Salt Tolerance</t>
  </si>
  <si>
    <t>F4183</t>
  </si>
  <si>
    <t>John/Cabbage Moth</t>
  </si>
  <si>
    <t>F4184</t>
  </si>
  <si>
    <t>Siasau/Diamondback Moth</t>
  </si>
  <si>
    <t>F4185</t>
  </si>
  <si>
    <t>Pako/Climate Change</t>
  </si>
  <si>
    <t>F4186</t>
  </si>
  <si>
    <t>Sateki/Insecticides</t>
  </si>
  <si>
    <t>F4187</t>
  </si>
  <si>
    <t>Sazma/Investment in Pac</t>
  </si>
  <si>
    <t>F4188</t>
  </si>
  <si>
    <t>Manuao/Service Quality</t>
  </si>
  <si>
    <t>F4189</t>
  </si>
  <si>
    <t>Arishma/Financial  Markets</t>
  </si>
  <si>
    <t>F4190</t>
  </si>
  <si>
    <t>Jason/Migration Rotuma</t>
  </si>
  <si>
    <t>F4191</t>
  </si>
  <si>
    <t>Fang/E-Government</t>
  </si>
  <si>
    <t>F4192</t>
  </si>
  <si>
    <t>Nilu/Strategic Change</t>
  </si>
  <si>
    <t>F4193</t>
  </si>
  <si>
    <t>Lorrissa/Bridging</t>
  </si>
  <si>
    <t>F4194</t>
  </si>
  <si>
    <t>Kennedy/Indigenous-Solomon Is</t>
  </si>
  <si>
    <t>F4195</t>
  </si>
  <si>
    <t>Amy/Fair Trade</t>
  </si>
  <si>
    <t>F4196</t>
  </si>
  <si>
    <t>Siaka/Growing Pigs</t>
  </si>
  <si>
    <t>F4197</t>
  </si>
  <si>
    <t>Donna/Grass Root Fiji</t>
  </si>
  <si>
    <t>F4198</t>
  </si>
  <si>
    <t>David/Pacific Fisheries</t>
  </si>
  <si>
    <t>F4199</t>
  </si>
  <si>
    <t>F4200</t>
  </si>
  <si>
    <t>Tevita/CSR Policy</t>
  </si>
  <si>
    <t>F4201</t>
  </si>
  <si>
    <t>Arti/ ICT Education</t>
  </si>
  <si>
    <t>F4202</t>
  </si>
  <si>
    <t>Kepa/Sweet Potato Variety</t>
  </si>
  <si>
    <t>F4203</t>
  </si>
  <si>
    <t>Glen/Financial Accouning</t>
  </si>
  <si>
    <t>F4204</t>
  </si>
  <si>
    <t>Sonny/Social Economic</t>
  </si>
  <si>
    <t>F4205</t>
  </si>
  <si>
    <t>William/Power Distribution</t>
  </si>
  <si>
    <t>F4206</t>
  </si>
  <si>
    <t>Pallab/Corporate Gover</t>
  </si>
  <si>
    <t>F4207</t>
  </si>
  <si>
    <t>Eric/Women Entrepreneurs</t>
  </si>
  <si>
    <t>F4208</t>
  </si>
  <si>
    <t>Suzanne/Federated States</t>
  </si>
  <si>
    <t>F4209</t>
  </si>
  <si>
    <t>Sera/Entreprenuer Performance</t>
  </si>
  <si>
    <t>F4210</t>
  </si>
  <si>
    <t>Marlyn/Youth Unemplooyment</t>
  </si>
  <si>
    <t>F4211</t>
  </si>
  <si>
    <t>John/SI Foreign Policy</t>
  </si>
  <si>
    <t>F4212</t>
  </si>
  <si>
    <t>Khushbu/Labor Mobility</t>
  </si>
  <si>
    <t>F4213</t>
  </si>
  <si>
    <t>Narendra/Job Satisfaction</t>
  </si>
  <si>
    <t>F4214</t>
  </si>
  <si>
    <t>Poasa/Fiji Sheep</t>
  </si>
  <si>
    <t>F4215</t>
  </si>
  <si>
    <t>John/Public Policy</t>
  </si>
  <si>
    <t>F4216</t>
  </si>
  <si>
    <t>Nacanieli/Financial Accounting</t>
  </si>
  <si>
    <t>F4217</t>
  </si>
  <si>
    <t>George/Civil Society</t>
  </si>
  <si>
    <t>F4218</t>
  </si>
  <si>
    <t>Patricia/Appraisal System</t>
  </si>
  <si>
    <t>F4219</t>
  </si>
  <si>
    <t>Mohanty/Indian Expatriate</t>
  </si>
  <si>
    <t>F4220</t>
  </si>
  <si>
    <t>Dinesh/Tourism Profits</t>
  </si>
  <si>
    <t>F4221</t>
  </si>
  <si>
    <t>Katah/Capsicum in Samoa</t>
  </si>
  <si>
    <t>F4222</t>
  </si>
  <si>
    <t>Fuatino/Ovi Position</t>
  </si>
  <si>
    <t>F4223</t>
  </si>
  <si>
    <t>Glen/ Feminism Fiji</t>
  </si>
  <si>
    <t>F4224</t>
  </si>
  <si>
    <t>Devendra/Risk Management</t>
  </si>
  <si>
    <t>F4225</t>
  </si>
  <si>
    <t>Anji/Youth Champs for Mental Health</t>
  </si>
  <si>
    <t>F4226</t>
  </si>
  <si>
    <t>Sanjesh/Macroeconomics</t>
  </si>
  <si>
    <t>F4227</t>
  </si>
  <si>
    <t>Sandra/Green Growth</t>
  </si>
  <si>
    <t>F4228</t>
  </si>
  <si>
    <t>Samanth/Franchises Retail</t>
  </si>
  <si>
    <t>F4229</t>
  </si>
  <si>
    <t>Ilisapeci/Rural Fijian Village</t>
  </si>
  <si>
    <t>F4230</t>
  </si>
  <si>
    <t>Emosi/Health Care System</t>
  </si>
  <si>
    <t>F4231</t>
  </si>
  <si>
    <t>Loisi/Climate Aid</t>
  </si>
  <si>
    <t>F4232</t>
  </si>
  <si>
    <t>Wesele/Phase Feeding</t>
  </si>
  <si>
    <t>F4233</t>
  </si>
  <si>
    <t>Jiva/Loss and Damage</t>
  </si>
  <si>
    <t>F4234</t>
  </si>
  <si>
    <t>Satish/Constructive Alignment</t>
  </si>
  <si>
    <t>F4235</t>
  </si>
  <si>
    <t>Balbir/Tourism Mobility /Immobility</t>
  </si>
  <si>
    <t>F4236</t>
  </si>
  <si>
    <t>Eileen/Dark Tourism in Solomons</t>
  </si>
  <si>
    <t>F4237</t>
  </si>
  <si>
    <t>Alexander/Tourism and Souvenir</t>
  </si>
  <si>
    <t>F4238</t>
  </si>
  <si>
    <t>Dawn/Local Food in Tourism</t>
  </si>
  <si>
    <t>F4239</t>
  </si>
  <si>
    <t>Leone/Political Empowerment</t>
  </si>
  <si>
    <t>F4240</t>
  </si>
  <si>
    <t>Asheefa/Industry Collaboration</t>
  </si>
  <si>
    <t>F4241</t>
  </si>
  <si>
    <t>Clayton/Exploring Accounting</t>
  </si>
  <si>
    <t>F4242</t>
  </si>
  <si>
    <t>Vijay/Healing Water</t>
  </si>
  <si>
    <t>F4243</t>
  </si>
  <si>
    <t>Siaka/Broiler Performance</t>
  </si>
  <si>
    <t>F4244</t>
  </si>
  <si>
    <t>Marcus/Tourism Development</t>
  </si>
  <si>
    <t>F4245</t>
  </si>
  <si>
    <t>Umar/Tourists Perception</t>
  </si>
  <si>
    <t>F4246</t>
  </si>
  <si>
    <t>Sebrena/Broiler Performance</t>
  </si>
  <si>
    <t>F4247</t>
  </si>
  <si>
    <t>Danielle/Regionalism</t>
  </si>
  <si>
    <t>F4248</t>
  </si>
  <si>
    <t>Shavneet/Social Media Marketing</t>
  </si>
  <si>
    <t>F4249</t>
  </si>
  <si>
    <t>Are/Cooperative Movement</t>
  </si>
  <si>
    <t>F4250</t>
  </si>
  <si>
    <t>Evia/Fiji Employment Relation</t>
  </si>
  <si>
    <t>F4251</t>
  </si>
  <si>
    <t>Marica/Case Study of Matava</t>
  </si>
  <si>
    <t>F4252</t>
  </si>
  <si>
    <t>Mani/Reviews on Trip Advisor</t>
  </si>
  <si>
    <t>F4253</t>
  </si>
  <si>
    <t>Leke/EFM and its Impact in PNG</t>
  </si>
  <si>
    <t>F4254</t>
  </si>
  <si>
    <t>Tony/Fiscal Decentralization</t>
  </si>
  <si>
    <t>F4255</t>
  </si>
  <si>
    <t>Farisha/Hajj Pilgrimage</t>
  </si>
  <si>
    <t>F4256</t>
  </si>
  <si>
    <t>Chetan/Case Study Votua Village</t>
  </si>
  <si>
    <t>F4257</t>
  </si>
  <si>
    <t>Daniel/Haemonchus Contortus</t>
  </si>
  <si>
    <t>F5</t>
  </si>
  <si>
    <t xml:space="preserve">Graduate Assistants </t>
  </si>
  <si>
    <t>F50</t>
  </si>
  <si>
    <t xml:space="preserve">Graduate Assistant </t>
  </si>
  <si>
    <t>F500</t>
  </si>
  <si>
    <t>F5000</t>
  </si>
  <si>
    <t>F5001</t>
  </si>
  <si>
    <t>Research GA-Central Pool</t>
  </si>
  <si>
    <t>F5002</t>
  </si>
  <si>
    <t>Kelly Thomas Brown - PVC-GA</t>
  </si>
  <si>
    <t>F5003</t>
  </si>
  <si>
    <t>Pritina Vithal - PVC-GA</t>
  </si>
  <si>
    <t>F5004</t>
  </si>
  <si>
    <t>Enhancing Sci Teaching-Active Lrng</t>
  </si>
  <si>
    <t>F5005</t>
  </si>
  <si>
    <t>F5006</t>
  </si>
  <si>
    <t>F5007</t>
  </si>
  <si>
    <t>Betty Manufetoa - PVC GA</t>
  </si>
  <si>
    <t>F5008</t>
  </si>
  <si>
    <t>Karishma - PVC GA</t>
  </si>
  <si>
    <t>F5009</t>
  </si>
  <si>
    <t>Kritika - PVC GA</t>
  </si>
  <si>
    <t>F5010</t>
  </si>
  <si>
    <t>Ranjeeni K - PVC GA</t>
  </si>
  <si>
    <t>F5011</t>
  </si>
  <si>
    <t>Edwin Jones - PVC GA</t>
  </si>
  <si>
    <t>F5012</t>
  </si>
  <si>
    <t>Visheshni Chandra-PVC GA</t>
  </si>
  <si>
    <t>F5013</t>
  </si>
  <si>
    <t>Naomi/Focus on Diabetes</t>
  </si>
  <si>
    <t>F5014</t>
  </si>
  <si>
    <t>Ramendra Prasad - PVC GA</t>
  </si>
  <si>
    <t>F5015</t>
  </si>
  <si>
    <t>Rajneil Sharma-PVC GA</t>
  </si>
  <si>
    <t>F5016</t>
  </si>
  <si>
    <t>Sione M Veituna - PVC GA</t>
  </si>
  <si>
    <t>F5017</t>
  </si>
  <si>
    <t>Loupua Kuli - PVC GA</t>
  </si>
  <si>
    <t>F5018</t>
  </si>
  <si>
    <t>Sonam Chand/PVC GA</t>
  </si>
  <si>
    <t>F5019</t>
  </si>
  <si>
    <t>Aleni Fepuleai /PVC GA</t>
  </si>
  <si>
    <t>F5020</t>
  </si>
  <si>
    <t>Shalveen Raj /PVC GA</t>
  </si>
  <si>
    <t>F5021</t>
  </si>
  <si>
    <t>Premila Naicker /PVC GA</t>
  </si>
  <si>
    <t>F5022</t>
  </si>
  <si>
    <t>Payal Maharaj /PVC GA</t>
  </si>
  <si>
    <t>F5023</t>
  </si>
  <si>
    <t>Lia Bogitini /PVC GA</t>
  </si>
  <si>
    <t>F5024</t>
  </si>
  <si>
    <t>Fozia Muktar /PVC GA</t>
  </si>
  <si>
    <t>F5025</t>
  </si>
  <si>
    <t>Muni Sangeeta /PVC GA</t>
  </si>
  <si>
    <t>F5026</t>
  </si>
  <si>
    <t>David Mapuru /PVC GA</t>
  </si>
  <si>
    <t>F5027</t>
  </si>
  <si>
    <t>Amitesh Prasad /PVC GA</t>
  </si>
  <si>
    <t>F5028</t>
  </si>
  <si>
    <t>Joytika Singh /PVC GA</t>
  </si>
  <si>
    <t>F5029</t>
  </si>
  <si>
    <t>Rebecca Pratt /PVC GA</t>
  </si>
  <si>
    <t>F5030</t>
  </si>
  <si>
    <t>Zakia Ali /PVC GA</t>
  </si>
  <si>
    <t>F5031</t>
  </si>
  <si>
    <t>Kushneel Prakash-PVC GA</t>
  </si>
  <si>
    <t>F5032</t>
  </si>
  <si>
    <t>Epeli Waqavonovono-PVC GA</t>
  </si>
  <si>
    <t>F5033</t>
  </si>
  <si>
    <t>Andreas Kopf - PVC GA</t>
  </si>
  <si>
    <t>F5034</t>
  </si>
  <si>
    <t>Jasvin Lala - PVC GA</t>
  </si>
  <si>
    <t>F5035</t>
  </si>
  <si>
    <t>Rosiana-PVC GA</t>
  </si>
  <si>
    <t>F5036</t>
  </si>
  <si>
    <t>Vicky Shandil-PVC GA</t>
  </si>
  <si>
    <t>F5037</t>
  </si>
  <si>
    <t>Gordon Dow-PVC GA</t>
  </si>
  <si>
    <t>F5038</t>
  </si>
  <si>
    <t>Wame Peni-PVC GA</t>
  </si>
  <si>
    <t>F5039</t>
  </si>
  <si>
    <t>Shaiza Janif-PVC GA</t>
  </si>
  <si>
    <t>F5040</t>
  </si>
  <si>
    <t>Atele Dutt-PVC GA</t>
  </si>
  <si>
    <t>F5041</t>
  </si>
  <si>
    <t>Alveen Chand-PVC GA</t>
  </si>
  <si>
    <t>F5042</t>
  </si>
  <si>
    <t>Peniana Patrick-PVC GA</t>
  </si>
  <si>
    <t>F5043</t>
  </si>
  <si>
    <t>Poonam Singh-PVC GA</t>
  </si>
  <si>
    <t>F5044</t>
  </si>
  <si>
    <t>Richard Lal-PVC GA</t>
  </si>
  <si>
    <t>F5045</t>
  </si>
  <si>
    <t>Jope Tarai-PVC GA</t>
  </si>
  <si>
    <t>F5046</t>
  </si>
  <si>
    <t>Aisha Muktar-PVC GA</t>
  </si>
  <si>
    <t>F5047</t>
  </si>
  <si>
    <t>Ma'aka Caucau-PVC GA</t>
  </si>
  <si>
    <t>F5048</t>
  </si>
  <si>
    <t>Afrada Shah-PVC GA</t>
  </si>
  <si>
    <t>F5049</t>
  </si>
  <si>
    <t>Shailin Gonelevu-PVC GA</t>
  </si>
  <si>
    <t>F5050</t>
  </si>
  <si>
    <t>Komal Shandil-PVC GA</t>
  </si>
  <si>
    <t>F5051</t>
  </si>
  <si>
    <t>Shelvin Chand-PVC GA</t>
  </si>
  <si>
    <t>F5052</t>
  </si>
  <si>
    <t>Maneesha Rao-PVC GA</t>
  </si>
  <si>
    <t>F5053</t>
  </si>
  <si>
    <t>Ahilya Singh-PVC GA</t>
  </si>
  <si>
    <t>F5054</t>
  </si>
  <si>
    <t>Ronald Chand-PVC GA</t>
  </si>
  <si>
    <t>F5055</t>
  </si>
  <si>
    <t>Rizwan Hassan-PVC GA</t>
  </si>
  <si>
    <t>F5056</t>
  </si>
  <si>
    <t>Paul Allsworth-PVC GA</t>
  </si>
  <si>
    <t>F5057</t>
  </si>
  <si>
    <t>Tolo Levi-PVC GA</t>
  </si>
  <si>
    <t>F5058</t>
  </si>
  <si>
    <t>Exsley Taloiburi-PVC GA</t>
  </si>
  <si>
    <t>F5059</t>
  </si>
  <si>
    <t>Robson Tigona-PVC GA</t>
  </si>
  <si>
    <t>F5060</t>
  </si>
  <si>
    <t>Chethna Ben-PVC GA</t>
  </si>
  <si>
    <t>F5061</t>
  </si>
  <si>
    <t>Fredrick-PVC GA</t>
  </si>
  <si>
    <t>F5062</t>
  </si>
  <si>
    <t>Manuella Morris-PVC GA</t>
  </si>
  <si>
    <t>F5063</t>
  </si>
  <si>
    <t>Derek Mane-PVC GA</t>
  </si>
  <si>
    <t>F5064</t>
  </si>
  <si>
    <t>Viliamu Iese-PVC GA</t>
  </si>
  <si>
    <t>F5065</t>
  </si>
  <si>
    <t>Kimbu Seniloli-PVC GA</t>
  </si>
  <si>
    <t>F5066</t>
  </si>
  <si>
    <t>Wycliff Tupiti-PVC GA</t>
  </si>
  <si>
    <t>F5067</t>
  </si>
  <si>
    <t>Poliana Havea/PVC GA</t>
  </si>
  <si>
    <t>F5068</t>
  </si>
  <si>
    <t>Samiuela Fonua /PVC GA</t>
  </si>
  <si>
    <t>F5069</t>
  </si>
  <si>
    <t>F5070</t>
  </si>
  <si>
    <t>Ashneel Prasad-PVC GA</t>
  </si>
  <si>
    <t>F5071</t>
  </si>
  <si>
    <t>Ashyineet Prasad-PVC GA</t>
  </si>
  <si>
    <t>F5072</t>
  </si>
  <si>
    <t>Aveik Singh-PVC GA</t>
  </si>
  <si>
    <t>F5073</t>
  </si>
  <si>
    <t>Deepak Chand-PVC GA</t>
  </si>
  <si>
    <t>F5074</t>
  </si>
  <si>
    <t>Jason Titifanue-PVC GA</t>
  </si>
  <si>
    <t>F5075</t>
  </si>
  <si>
    <t>Nikita Prakash-PVC GA</t>
  </si>
  <si>
    <t>F5076</t>
  </si>
  <si>
    <t>Shereen Begg-PVC GA</t>
  </si>
  <si>
    <t>F5077</t>
  </si>
  <si>
    <t>Swastika Singh-PVC GA</t>
  </si>
  <si>
    <t>F5078</t>
  </si>
  <si>
    <t>Taniela Siose-PVC GA</t>
  </si>
  <si>
    <t>F5079</t>
  </si>
  <si>
    <t>Walter Faamatu-PVC GA</t>
  </si>
  <si>
    <t>F5080</t>
  </si>
  <si>
    <t>Ashneel Chandra-PVC GA</t>
  </si>
  <si>
    <t>F5081</t>
  </si>
  <si>
    <t>Harshna Charan-PVC GA</t>
  </si>
  <si>
    <t>F5082</t>
  </si>
  <si>
    <t>Jesslyn Kumar-PVC GA</t>
  </si>
  <si>
    <t>F5083</t>
  </si>
  <si>
    <t>Kavitesh Bali-PVC GA</t>
  </si>
  <si>
    <t>F5084</t>
  </si>
  <si>
    <t>Krishneel Kumar-PVC GA</t>
  </si>
  <si>
    <t>F5085</t>
  </si>
  <si>
    <t>Poonam Devi-PVC GA</t>
  </si>
  <si>
    <t>F5086</t>
  </si>
  <si>
    <t>Rahul Kumar-PVC GA</t>
  </si>
  <si>
    <t>F5087</t>
  </si>
  <si>
    <t>Subhash Chand-PVC GA</t>
  </si>
  <si>
    <t>F5088</t>
  </si>
  <si>
    <t>Shaayal Shivani-PVC GA</t>
  </si>
  <si>
    <t>F5089</t>
  </si>
  <si>
    <t>Sanjesh Kumar-PVC GA</t>
  </si>
  <si>
    <t>F5090</t>
  </si>
  <si>
    <t>Samit Prasad-PVC GA</t>
  </si>
  <si>
    <t>F5091</t>
  </si>
  <si>
    <t>Billy Fitoo-PVC GA</t>
  </si>
  <si>
    <t>F5092</t>
  </si>
  <si>
    <t>Alvin Lal - PVC GA</t>
  </si>
  <si>
    <t>F5093</t>
  </si>
  <si>
    <t>Reema Alpana - PVC GA</t>
  </si>
  <si>
    <t>F5094</t>
  </si>
  <si>
    <t>Carmalita Patel - PVC GA</t>
  </si>
  <si>
    <t>F5095</t>
  </si>
  <si>
    <t>Tapukitea Lolo - PVC GA</t>
  </si>
  <si>
    <t>F5096</t>
  </si>
  <si>
    <t>Buriata Tofinga-GA</t>
  </si>
  <si>
    <t>F5097</t>
  </si>
  <si>
    <t>Brooke Abraham GA</t>
  </si>
  <si>
    <t>F5098</t>
  </si>
  <si>
    <t>Vineet Chandra-PVC GA</t>
  </si>
  <si>
    <t>F5099</t>
  </si>
  <si>
    <t>Nenenteiti PVC GA</t>
  </si>
  <si>
    <t>F5100</t>
  </si>
  <si>
    <t>Sadrishan Velaidan</t>
  </si>
  <si>
    <t>F5101</t>
  </si>
  <si>
    <t>Judith Giblin- GA PACE</t>
  </si>
  <si>
    <t>F5102</t>
  </si>
  <si>
    <t>Ashneel Chandra PVC GA</t>
  </si>
  <si>
    <t>F5103</t>
  </si>
  <si>
    <t>Shyaayal Shivani PVC GA</t>
  </si>
  <si>
    <t>F5104</t>
  </si>
  <si>
    <t>Reema-GA SGD</t>
  </si>
  <si>
    <t>F5105</t>
  </si>
  <si>
    <t>Agnes Yeeting PVC-GA01</t>
  </si>
  <si>
    <t>F5106</t>
  </si>
  <si>
    <t>Subhash-PVC GA</t>
  </si>
  <si>
    <t>F5107</t>
  </si>
  <si>
    <t>Amelia Caucau-PVC GA</t>
  </si>
  <si>
    <t>F5108</t>
  </si>
  <si>
    <t>Nilu Ram-PVC GA</t>
  </si>
  <si>
    <t>F5109</t>
  </si>
  <si>
    <t>F5110</t>
  </si>
  <si>
    <t>Elenoa Seru - GA</t>
  </si>
  <si>
    <t>F5111</t>
  </si>
  <si>
    <t>Atishnal Chand - GA</t>
  </si>
  <si>
    <t>F5112</t>
  </si>
  <si>
    <t>Sotiana Mele - GA</t>
  </si>
  <si>
    <t>F5113</t>
  </si>
  <si>
    <t>Zamira Rua-GA</t>
  </si>
  <si>
    <t>F5114</t>
  </si>
  <si>
    <t>Christian Manepolo-GA</t>
  </si>
  <si>
    <t>F5115</t>
  </si>
  <si>
    <t>Jesslyn Kumar - GA</t>
  </si>
  <si>
    <t>F5116</t>
  </si>
  <si>
    <t>Harshna Charan - GA</t>
  </si>
  <si>
    <t>F5117</t>
  </si>
  <si>
    <t>Sepuloni Lolohea - GA</t>
  </si>
  <si>
    <t>F5118</t>
  </si>
  <si>
    <t>Shubha Singh -GA</t>
  </si>
  <si>
    <t>F5119</t>
  </si>
  <si>
    <t>Nick Kewa-DVC GA</t>
  </si>
  <si>
    <t>F5120</t>
  </si>
  <si>
    <t>Peaua Heimuli-DVC GA</t>
  </si>
  <si>
    <t>F5121</t>
  </si>
  <si>
    <t>Milton Keremama DVC GA</t>
  </si>
  <si>
    <t>F5122</t>
  </si>
  <si>
    <t>Sue Gallen-DVC GA</t>
  </si>
  <si>
    <t>F5123</t>
  </si>
  <si>
    <t>William Parairato-DVC GA</t>
  </si>
  <si>
    <t>F5124</t>
  </si>
  <si>
    <t>Eliala Fihaki-DVC GA</t>
  </si>
  <si>
    <t>F5125</t>
  </si>
  <si>
    <t>Vaine Wichman - DVC GA</t>
  </si>
  <si>
    <t>F5126</t>
  </si>
  <si>
    <t>George Hoaau-FBE Research</t>
  </si>
  <si>
    <t>F5127</t>
  </si>
  <si>
    <t>Lingikoni Vaka'uta DVC GA</t>
  </si>
  <si>
    <t>F5128</t>
  </si>
  <si>
    <t>Zafia Naaz DVC GA</t>
  </si>
  <si>
    <t>F5129</t>
  </si>
  <si>
    <t>Nileshni/Primary Schools</t>
  </si>
  <si>
    <t>F5130</t>
  </si>
  <si>
    <t>Jenny/Women Violence</t>
  </si>
  <si>
    <t>F5131</t>
  </si>
  <si>
    <t>Wame/Knowing Self and Survival</t>
  </si>
  <si>
    <t>F6</t>
  </si>
  <si>
    <t>PACE Research Projects</t>
  </si>
  <si>
    <t>F60</t>
  </si>
  <si>
    <t xml:space="preserve">PACE Research </t>
  </si>
  <si>
    <t>F600</t>
  </si>
  <si>
    <t>F6000</t>
  </si>
  <si>
    <t>F6001</t>
  </si>
  <si>
    <t>PACE-FRC Pool</t>
  </si>
  <si>
    <t>Endowment Fund</t>
  </si>
  <si>
    <t>F6002</t>
  </si>
  <si>
    <t>Peter - Sustainability Programme</t>
  </si>
  <si>
    <t>G1</t>
  </si>
  <si>
    <t>University Endowment Funds</t>
  </si>
  <si>
    <t>G10</t>
  </si>
  <si>
    <t>G100</t>
  </si>
  <si>
    <t>G1100</t>
  </si>
  <si>
    <t>Prizes and Schloarships</t>
  </si>
  <si>
    <t>G1101</t>
  </si>
  <si>
    <t>VC Prize</t>
  </si>
  <si>
    <t>G1102</t>
  </si>
  <si>
    <t>Pacific Academic Excellence Awards</t>
  </si>
  <si>
    <t>G1500</t>
  </si>
  <si>
    <t>G1501</t>
  </si>
  <si>
    <t xml:space="preserve">University Endownment </t>
  </si>
  <si>
    <t>G2</t>
  </si>
  <si>
    <t>External Endowment Funds</t>
  </si>
  <si>
    <t>G20</t>
  </si>
  <si>
    <t>G200</t>
  </si>
  <si>
    <t>G2100</t>
  </si>
  <si>
    <t>G2101</t>
  </si>
  <si>
    <t>Westpac Scholarship</t>
  </si>
  <si>
    <t>G2102</t>
  </si>
  <si>
    <t>Coca Cola Scholarship</t>
  </si>
  <si>
    <t>G2103</t>
  </si>
  <si>
    <t>Rohindra's Chemistry Prize</t>
  </si>
  <si>
    <t>G2104</t>
  </si>
  <si>
    <t>All Rounder Scholarship</t>
  </si>
  <si>
    <t>G2105</t>
  </si>
  <si>
    <t>BJ Hammond Science Scholarship Fund</t>
  </si>
  <si>
    <t>G2106</t>
  </si>
  <si>
    <t>Sasakawa YLE - Scholarship</t>
  </si>
  <si>
    <t>G2500</t>
  </si>
  <si>
    <t>G2501</t>
  </si>
  <si>
    <t xml:space="preserve">Balgovind Endowment </t>
  </si>
  <si>
    <t>G2502</t>
  </si>
  <si>
    <t xml:space="preserve">John R Gibbons Memorial  </t>
  </si>
  <si>
    <t>G2503</t>
  </si>
  <si>
    <t>Sylff Foundation</t>
  </si>
  <si>
    <t>G2504</t>
  </si>
  <si>
    <t xml:space="preserve">JEF </t>
  </si>
  <si>
    <t>G2505</t>
  </si>
  <si>
    <t>MacArthur Foundation</t>
  </si>
  <si>
    <t>G2506</t>
  </si>
  <si>
    <t>TK Jayaraman</t>
  </si>
  <si>
    <t>G2507</t>
  </si>
  <si>
    <t xml:space="preserve">IOI-Endowment </t>
  </si>
  <si>
    <t>Agency</t>
  </si>
  <si>
    <t>H1</t>
  </si>
  <si>
    <t>USP Student Association</t>
  </si>
  <si>
    <t>H10</t>
  </si>
  <si>
    <t>H100</t>
  </si>
  <si>
    <t>H1000</t>
  </si>
  <si>
    <t>H1001</t>
  </si>
  <si>
    <t>USP Student Association - Laucala</t>
  </si>
  <si>
    <t>H1002</t>
  </si>
  <si>
    <t>USP Student Association - Alafua</t>
  </si>
  <si>
    <t>H1003</t>
  </si>
  <si>
    <t>USP Student Association - Emalus</t>
  </si>
  <si>
    <t>H1004</t>
  </si>
  <si>
    <t>USP Student Assn - Federal Body</t>
  </si>
  <si>
    <t>H1005</t>
  </si>
  <si>
    <t>USP Student Assn - Labasa Campus</t>
  </si>
  <si>
    <t>H1006</t>
  </si>
  <si>
    <t>USP Student Assn - Lautoka Campus</t>
  </si>
  <si>
    <t>H1007</t>
  </si>
  <si>
    <t>USP Student Assn - Cook Is Campus</t>
  </si>
  <si>
    <t>H1008</t>
  </si>
  <si>
    <t>USP Student Assn - Kirbati Campus</t>
  </si>
  <si>
    <t>H1009</t>
  </si>
  <si>
    <t>USP Student Assn-Marshall Is Campus</t>
  </si>
  <si>
    <t>H1010</t>
  </si>
  <si>
    <t>USP Student Assn - Nauru Campus</t>
  </si>
  <si>
    <t>H1011</t>
  </si>
  <si>
    <t>USP Student Assn-Solomon Is Campus</t>
  </si>
  <si>
    <t>H1012</t>
  </si>
  <si>
    <t>USP Student Assn - Tokelau Campus</t>
  </si>
  <si>
    <t>H1013</t>
  </si>
  <si>
    <t>USP Student Assn - Tonga Campus</t>
  </si>
  <si>
    <t>H1014</t>
  </si>
  <si>
    <t>USP Student Assn - Tuvalu Campus</t>
  </si>
  <si>
    <t>Capex Fund</t>
  </si>
  <si>
    <t>I1</t>
  </si>
  <si>
    <t>University Funded Capex</t>
  </si>
  <si>
    <t>I10</t>
  </si>
  <si>
    <t>University Funded</t>
  </si>
  <si>
    <t>I100</t>
  </si>
  <si>
    <t>I1001</t>
  </si>
  <si>
    <t>Vice Chancellors Office</t>
  </si>
  <si>
    <t>IV101</t>
  </si>
  <si>
    <t>Capex Savings Pool</t>
  </si>
  <si>
    <t>IV102</t>
  </si>
  <si>
    <t xml:space="preserve">VC Contingency                </t>
  </si>
  <si>
    <t>IV103</t>
  </si>
  <si>
    <t xml:space="preserve">Staff PCs               </t>
  </si>
  <si>
    <t>IV104</t>
  </si>
  <si>
    <t>Administration Building Renovation</t>
  </si>
  <si>
    <t>IV105</t>
  </si>
  <si>
    <t>DMCA Conference Room</t>
  </si>
  <si>
    <t>IV106</t>
  </si>
  <si>
    <t>Air Conditioning Unit CCCS</t>
  </si>
  <si>
    <t>IV107</t>
  </si>
  <si>
    <t>ADB-Kiribati Campus</t>
  </si>
  <si>
    <t>IV108</t>
  </si>
  <si>
    <t>IV109</t>
  </si>
  <si>
    <t>VC Kitchen</t>
  </si>
  <si>
    <t>I1002</t>
  </si>
  <si>
    <t>IF101</t>
  </si>
  <si>
    <t xml:space="preserve">FALE Contingency               </t>
  </si>
  <si>
    <t>IF102</t>
  </si>
  <si>
    <t xml:space="preserve">Staff PCs- General   </t>
  </si>
  <si>
    <t>IF103</t>
  </si>
  <si>
    <t>FALE E- Learning Cntr</t>
  </si>
  <si>
    <t>IF104</t>
  </si>
  <si>
    <t>Staff PCs- SOL</t>
  </si>
  <si>
    <t>IF105</t>
  </si>
  <si>
    <t>PDLD Capex</t>
  </si>
  <si>
    <t>IF106</t>
  </si>
  <si>
    <t>OCAPS Teaching Lab</t>
  </si>
  <si>
    <t>IF107</t>
  </si>
  <si>
    <t>Mootcourt Equipment</t>
  </si>
  <si>
    <t>IF108</t>
  </si>
  <si>
    <t>SOSS Capex</t>
  </si>
  <si>
    <t>IF109</t>
  </si>
  <si>
    <t>Renovns of AusAid Performance Space</t>
  </si>
  <si>
    <t>IF110</t>
  </si>
  <si>
    <t>SOE Microteaching Teaching Lab</t>
  </si>
  <si>
    <t>IF111</t>
  </si>
  <si>
    <t>PDLP Capex</t>
  </si>
  <si>
    <t>IF112</t>
  </si>
  <si>
    <t>PG Equipment</t>
  </si>
  <si>
    <t>I1003</t>
  </si>
  <si>
    <t>Faculty of Sci  Technlgy &amp; Environ</t>
  </si>
  <si>
    <t>IS101</t>
  </si>
  <si>
    <t xml:space="preserve">FSTE Contingency              </t>
  </si>
  <si>
    <t>IS102</t>
  </si>
  <si>
    <t>Equipment-GIS Degree</t>
  </si>
  <si>
    <t>IS103</t>
  </si>
  <si>
    <t>Kiribati Lab</t>
  </si>
  <si>
    <t>IS104</t>
  </si>
  <si>
    <t>Marine Studies Accum. Surplus</t>
  </si>
  <si>
    <t>IS105</t>
  </si>
  <si>
    <t>GIS Lab</t>
  </si>
  <si>
    <t>IS106</t>
  </si>
  <si>
    <t>IS107</t>
  </si>
  <si>
    <t>Lab Equipments</t>
  </si>
  <si>
    <t>IS108</t>
  </si>
  <si>
    <t>Engineering Equipments</t>
  </si>
  <si>
    <t>IS109</t>
  </si>
  <si>
    <t>FSTE-Address Flammable</t>
  </si>
  <si>
    <t>IS110</t>
  </si>
  <si>
    <t>FSTE- Staff PC</t>
  </si>
  <si>
    <t>I1004</t>
  </si>
  <si>
    <t>IB101</t>
  </si>
  <si>
    <t>IB102</t>
  </si>
  <si>
    <t>SOAFT Farm Vehicles</t>
  </si>
  <si>
    <t>IB103</t>
  </si>
  <si>
    <t>IRETA Chicken shed</t>
  </si>
  <si>
    <t>IB104</t>
  </si>
  <si>
    <t>GSB Renovations</t>
  </si>
  <si>
    <t>IB105</t>
  </si>
  <si>
    <t>2016 GSB Capex</t>
  </si>
  <si>
    <t>IB106</t>
  </si>
  <si>
    <t xml:space="preserve">GSB </t>
  </si>
  <si>
    <t>IB107</t>
  </si>
  <si>
    <t>FBE Contingency</t>
  </si>
  <si>
    <t>I1005</t>
  </si>
  <si>
    <t>DVC R&amp;I</t>
  </si>
  <si>
    <t>IR101</t>
  </si>
  <si>
    <t>IR102</t>
  </si>
  <si>
    <t>Research Office PG Facilities</t>
  </si>
  <si>
    <t>IR103</t>
  </si>
  <si>
    <t>PACE-SD Capex</t>
  </si>
  <si>
    <t>IR104</t>
  </si>
  <si>
    <t xml:space="preserve">PVC/R&amp;I Contingency </t>
  </si>
  <si>
    <t>I1006</t>
  </si>
  <si>
    <t>DVC LTSS</t>
  </si>
  <si>
    <t>IL101</t>
  </si>
  <si>
    <t>SP Disability/ Recreational</t>
  </si>
  <si>
    <t>IL102</t>
  </si>
  <si>
    <t xml:space="preserve">DVC/LTSS Contingency          </t>
  </si>
  <si>
    <t>IL103</t>
  </si>
  <si>
    <t>IL104</t>
  </si>
  <si>
    <t>CFS-Lab Equipment</t>
  </si>
  <si>
    <t>IL105</t>
  </si>
  <si>
    <t>SP-1.8 Add Learning Spaces</t>
  </si>
  <si>
    <t>IL106</t>
  </si>
  <si>
    <t>PTAFE-Computer Lab</t>
  </si>
  <si>
    <t>IL107</t>
  </si>
  <si>
    <t>CFS Capex</t>
  </si>
  <si>
    <t>IL108</t>
  </si>
  <si>
    <t>Pacfic TAFE PC</t>
  </si>
  <si>
    <t>IL109</t>
  </si>
  <si>
    <t>Workforce Development Facility</t>
  </si>
  <si>
    <t>IL110</t>
  </si>
  <si>
    <t>Pacific TAFE Vehicle</t>
  </si>
  <si>
    <t>IL111</t>
  </si>
  <si>
    <t>PTAFE Accumulated Surplus</t>
  </si>
  <si>
    <t>IL112</t>
  </si>
  <si>
    <t>CFL Capex</t>
  </si>
  <si>
    <t>IL113</t>
  </si>
  <si>
    <t>Assessment Centre</t>
  </si>
  <si>
    <t>IL114</t>
  </si>
  <si>
    <t>PTAFE Engineering Facility</t>
  </si>
  <si>
    <t>IL115</t>
  </si>
  <si>
    <t>Increase Facilities in RC</t>
  </si>
  <si>
    <t>IL116</t>
  </si>
  <si>
    <t>PTAFE Server</t>
  </si>
  <si>
    <t>IL117</t>
  </si>
  <si>
    <t>DVC LTSS Vehicle</t>
  </si>
  <si>
    <t>IL118</t>
  </si>
  <si>
    <t>Video-Recording Equiptment</t>
  </si>
  <si>
    <t>I1007</t>
  </si>
  <si>
    <t>VP RC &amp; P&amp;F</t>
  </si>
  <si>
    <t>IC101</t>
  </si>
  <si>
    <t xml:space="preserve">Gensets                            </t>
  </si>
  <si>
    <t>IC102</t>
  </si>
  <si>
    <t>Deferred Maintenance</t>
  </si>
  <si>
    <t>IC103</t>
  </si>
  <si>
    <t xml:space="preserve">VP P&amp;F/RC Contingency         </t>
  </si>
  <si>
    <t>IC104</t>
  </si>
  <si>
    <t xml:space="preserve">Campus Development Plan            </t>
  </si>
  <si>
    <t>IC105</t>
  </si>
  <si>
    <t xml:space="preserve">Regional Campus Capex         </t>
  </si>
  <si>
    <t>IC106</t>
  </si>
  <si>
    <t>Expansion of RC</t>
  </si>
  <si>
    <t>IC107</t>
  </si>
  <si>
    <t>IC108</t>
  </si>
  <si>
    <t>Landscaping</t>
  </si>
  <si>
    <t>IC109</t>
  </si>
  <si>
    <t>Laucala Master Plan</t>
  </si>
  <si>
    <t>IC110</t>
  </si>
  <si>
    <t>Lautoka Campus Construction</t>
  </si>
  <si>
    <t>IC111</t>
  </si>
  <si>
    <t>P&amp;F Drainage</t>
  </si>
  <si>
    <t>IC112</t>
  </si>
  <si>
    <t>Alafua Staff Residence Renovation</t>
  </si>
  <si>
    <t>IC113</t>
  </si>
  <si>
    <t>Marshall Is Expansion</t>
  </si>
  <si>
    <t>IC114</t>
  </si>
  <si>
    <t>Kiribati Additional Budget</t>
  </si>
  <si>
    <t>IC115</t>
  </si>
  <si>
    <t>Perimeter Fencing- Pony Club</t>
  </si>
  <si>
    <t>IC116</t>
  </si>
  <si>
    <t>Water Rings Main Connections</t>
  </si>
  <si>
    <t>IC117</t>
  </si>
  <si>
    <t>Regional subcentres</t>
  </si>
  <si>
    <t>IC118</t>
  </si>
  <si>
    <t>New Main Entrance-Pony Club</t>
  </si>
  <si>
    <t>IC119</t>
  </si>
  <si>
    <t>Tonga Campus Development</t>
  </si>
  <si>
    <t>IC120</t>
  </si>
  <si>
    <t>Labasa Campus Vehicle</t>
  </si>
  <si>
    <t>IC121</t>
  </si>
  <si>
    <t>Regional Campus Fencing</t>
  </si>
  <si>
    <t>IC122</t>
  </si>
  <si>
    <t>Emalus Campus Fencing</t>
  </si>
  <si>
    <t>IC123</t>
  </si>
  <si>
    <t>Solomos Is Study Space</t>
  </si>
  <si>
    <t>IC124</t>
  </si>
  <si>
    <t>Retaining Wall-Solomons Is</t>
  </si>
  <si>
    <t>IC125</t>
  </si>
  <si>
    <t>VC Residence Fencing</t>
  </si>
  <si>
    <t>IC126</t>
  </si>
  <si>
    <t>Fire Panel-Statham</t>
  </si>
  <si>
    <t>IC127</t>
  </si>
  <si>
    <t>Nauru Campus Development</t>
  </si>
  <si>
    <t>I1008</t>
  </si>
  <si>
    <t>VP Admin</t>
  </si>
  <si>
    <t>IA101</t>
  </si>
  <si>
    <t>DVC/Admin Contingency</t>
  </si>
  <si>
    <t>IA102</t>
  </si>
  <si>
    <t>Director Commerical -Housing</t>
  </si>
  <si>
    <t>IA103</t>
  </si>
  <si>
    <t>Student PC</t>
  </si>
  <si>
    <t>IA104</t>
  </si>
  <si>
    <t>IA105</t>
  </si>
  <si>
    <t xml:space="preserve">Information Technology Services  </t>
  </si>
  <si>
    <t>IA106</t>
  </si>
  <si>
    <t>Overall Student Satisfaction</t>
  </si>
  <si>
    <t>IA107</t>
  </si>
  <si>
    <t>Dining Hall Generator</t>
  </si>
  <si>
    <t>IA108</t>
  </si>
  <si>
    <t>ICT Stage Equipment</t>
  </si>
  <si>
    <t>IA109</t>
  </si>
  <si>
    <t>Laucala Staff Resndtl Wifi-2012 Bud</t>
  </si>
  <si>
    <t>IA110</t>
  </si>
  <si>
    <t>HOR-Water Urns</t>
  </si>
  <si>
    <t>IA111</t>
  </si>
  <si>
    <t>Upgrade Dell/IBM Server</t>
  </si>
  <si>
    <t>IA112</t>
  </si>
  <si>
    <t>Halls of Residence</t>
  </si>
  <si>
    <t>IA113</t>
  </si>
  <si>
    <t>New Commerical Block</t>
  </si>
  <si>
    <t>IA114</t>
  </si>
  <si>
    <t>2016 Halls of Residence</t>
  </si>
  <si>
    <t>IA115</t>
  </si>
  <si>
    <t>2016 Marine Lodge</t>
  </si>
  <si>
    <t>IA116</t>
  </si>
  <si>
    <t>2016 Unv Residential Properties</t>
  </si>
  <si>
    <t>IA117</t>
  </si>
  <si>
    <t>2016 Upper Lodge</t>
  </si>
  <si>
    <t>IA118</t>
  </si>
  <si>
    <t>2016 Waqavuka Flats</t>
  </si>
  <si>
    <t>IA119</t>
  </si>
  <si>
    <t>2016 Fitness Centre</t>
  </si>
  <si>
    <t>IA120</t>
  </si>
  <si>
    <t>New Admin Confer.Renovation</t>
  </si>
  <si>
    <t>IA121</t>
  </si>
  <si>
    <t>Firewall Upgrade</t>
  </si>
  <si>
    <t>IA122</t>
  </si>
  <si>
    <t>Library Staff Room</t>
  </si>
  <si>
    <t>IA123</t>
  </si>
  <si>
    <t>CRC Capex</t>
  </si>
  <si>
    <t>IA124</t>
  </si>
  <si>
    <t xml:space="preserve">EDHR Contingency              </t>
  </si>
  <si>
    <t>IA125</t>
  </si>
  <si>
    <t>TC Winston ICT Equipment</t>
  </si>
  <si>
    <t>IA126</t>
  </si>
  <si>
    <t>Podcasting Equipment</t>
  </si>
  <si>
    <t>IA127</t>
  </si>
  <si>
    <t xml:space="preserve">Renovations to HR Section          </t>
  </si>
  <si>
    <t>IA128</t>
  </si>
  <si>
    <t>Biometrics</t>
  </si>
  <si>
    <t>IA129</t>
  </si>
  <si>
    <t>Rezoning &amp; Survey Consultancy Serv.</t>
  </si>
  <si>
    <t>IA130</t>
  </si>
  <si>
    <t>Library-G/Floor to Learning Space</t>
  </si>
  <si>
    <t>IA131</t>
  </si>
  <si>
    <t>Integrated Library Mgt System</t>
  </si>
  <si>
    <t>IA132</t>
  </si>
  <si>
    <t>Generator-ICT</t>
  </si>
  <si>
    <t>IA133</t>
  </si>
  <si>
    <t>ITS Server Upgrade</t>
  </si>
  <si>
    <t>IA134</t>
  </si>
  <si>
    <t>RC Fiber Optic</t>
  </si>
  <si>
    <t>IA135</t>
  </si>
  <si>
    <t>Lautoka Campus Restoration-Networks</t>
  </si>
  <si>
    <t>I1009</t>
  </si>
  <si>
    <t>EDF</t>
  </si>
  <si>
    <t>IE101</t>
  </si>
  <si>
    <t xml:space="preserve">EDF Contingency               </t>
  </si>
  <si>
    <t>IE102</t>
  </si>
  <si>
    <t>COGNOS Software</t>
  </si>
  <si>
    <t>IE103</t>
  </si>
  <si>
    <t>IE104</t>
  </si>
  <si>
    <t>Student PCs</t>
  </si>
  <si>
    <t>I2</t>
  </si>
  <si>
    <t>Loan Funded Capex</t>
  </si>
  <si>
    <t>I20</t>
  </si>
  <si>
    <t>Loan Funded</t>
  </si>
  <si>
    <t>I200</t>
  </si>
  <si>
    <t>I2000</t>
  </si>
  <si>
    <t>IO101</t>
  </si>
  <si>
    <t>11th Hall-2Additional Blocks</t>
  </si>
  <si>
    <t>IO102</t>
  </si>
  <si>
    <t>Solomon Island capex</t>
  </si>
  <si>
    <t>IO103</t>
  </si>
  <si>
    <t>11th Student Halls</t>
  </si>
  <si>
    <t>IO104</t>
  </si>
  <si>
    <t>11th Hall 48 Bed</t>
  </si>
  <si>
    <t>IO105</t>
  </si>
  <si>
    <t xml:space="preserve">12th Student Hall </t>
  </si>
  <si>
    <t>I3</t>
  </si>
  <si>
    <t>Strategic Plan Funded Capex</t>
  </si>
  <si>
    <t>I30</t>
  </si>
  <si>
    <t>Strategic Plan Funded</t>
  </si>
  <si>
    <t>I300</t>
  </si>
  <si>
    <t>I3000</t>
  </si>
  <si>
    <t>IP101</t>
  </si>
  <si>
    <t>WASC PC</t>
  </si>
  <si>
    <t>Capital Assets</t>
  </si>
  <si>
    <t>J1</t>
  </si>
  <si>
    <t>Investment in Assets</t>
  </si>
  <si>
    <t>J10</t>
  </si>
  <si>
    <t>J100</t>
  </si>
  <si>
    <t>J1000</t>
  </si>
  <si>
    <t>J1001</t>
  </si>
  <si>
    <t>Level Two (Non Data-Enterable)</t>
  </si>
  <si>
    <t>Level Three (Non Data-Enterable)</t>
  </si>
  <si>
    <t>Level Four (Non Data-Enterable)</t>
  </si>
  <si>
    <t>Level Five (Non Data-Enterable)</t>
  </si>
  <si>
    <t>Level Six (Data-Enterable allowed)</t>
  </si>
  <si>
    <t xml:space="preserve"> 35 Char Max for Title</t>
  </si>
  <si>
    <t>Moving to the Load Sheet (FTVORGN) - Use copy Paste value in FTVORGN</t>
  </si>
  <si>
    <t>Level One Org</t>
  </si>
  <si>
    <t>Level Two Org</t>
  </si>
  <si>
    <t>Level Three Org</t>
  </si>
  <si>
    <t>Level Four Org</t>
  </si>
  <si>
    <t>Level Five Org</t>
  </si>
  <si>
    <t>Level Six Org</t>
  </si>
  <si>
    <t>FTVORGN_ORGN_CODE</t>
  </si>
  <si>
    <t>FTVORGN_TITLE</t>
  </si>
  <si>
    <t>FTVORGN_ORGN_CODE_PRED</t>
  </si>
  <si>
    <t>FTVORGN_DATA_ENTRY_IND</t>
  </si>
  <si>
    <t>U</t>
  </si>
  <si>
    <t>The University of the South Pacific</t>
  </si>
  <si>
    <t>Faculties</t>
  </si>
  <si>
    <t>FAL</t>
  </si>
  <si>
    <t>FALE</t>
  </si>
  <si>
    <t>FAL0</t>
  </si>
  <si>
    <t>FAL10</t>
  </si>
  <si>
    <t>FALE Schools</t>
  </si>
  <si>
    <t>FAL11</t>
  </si>
  <si>
    <t>FALE General Office</t>
  </si>
  <si>
    <t>FAL12</t>
  </si>
  <si>
    <t>School of Education</t>
  </si>
  <si>
    <t>FAL13</t>
  </si>
  <si>
    <t>School of Law</t>
  </si>
  <si>
    <t>FAL14</t>
  </si>
  <si>
    <t>School of Language  Arts &amp; Media</t>
  </si>
  <si>
    <t>FAL15</t>
  </si>
  <si>
    <t>School of Social Sciences</t>
  </si>
  <si>
    <t>FAL40</t>
  </si>
  <si>
    <t>FALE Institutes</t>
  </si>
  <si>
    <t>FAL41</t>
  </si>
  <si>
    <t>FAL42</t>
  </si>
  <si>
    <t>FAL60</t>
  </si>
  <si>
    <t>FAL Centres</t>
  </si>
  <si>
    <t>FAL61</t>
  </si>
  <si>
    <t>Ocean Centre of Arts &amp; Culture</t>
  </si>
  <si>
    <t>FBE</t>
  </si>
  <si>
    <t>FBE0</t>
  </si>
  <si>
    <t>FBE10</t>
  </si>
  <si>
    <t>FBE Schools</t>
  </si>
  <si>
    <t>FBE11</t>
  </si>
  <si>
    <t>FBE General Office</t>
  </si>
  <si>
    <t>FBE12</t>
  </si>
  <si>
    <t>School of Accounting and Finance</t>
  </si>
  <si>
    <t>FBE13</t>
  </si>
  <si>
    <t>School of Economics</t>
  </si>
  <si>
    <t>FBE14</t>
  </si>
  <si>
    <t>School of Management &amp; Public Admin</t>
  </si>
  <si>
    <t>FBE15</t>
  </si>
  <si>
    <t>School of Tourism and Hospitality</t>
  </si>
  <si>
    <t>FBE16</t>
  </si>
  <si>
    <t>School of Ag &amp; Food Technology</t>
  </si>
  <si>
    <t>FBE17</t>
  </si>
  <si>
    <t>School of Govrnce &amp; Dvlpmnt Studies</t>
  </si>
  <si>
    <t>FBE18</t>
  </si>
  <si>
    <t>FBE19</t>
  </si>
  <si>
    <t>School of Land Management</t>
  </si>
  <si>
    <t>FBE40</t>
  </si>
  <si>
    <t>FBE Institutes</t>
  </si>
  <si>
    <t>FBE41</t>
  </si>
  <si>
    <t>IRETA</t>
  </si>
  <si>
    <t>FBE60</t>
  </si>
  <si>
    <t>FBE Centres</t>
  </si>
  <si>
    <t>FBE61</t>
  </si>
  <si>
    <t>PICPA</t>
  </si>
  <si>
    <t>FST</t>
  </si>
  <si>
    <t>FSTE</t>
  </si>
  <si>
    <t>FST0</t>
  </si>
  <si>
    <t>FST10</t>
  </si>
  <si>
    <t>FSTE Schools</t>
  </si>
  <si>
    <t>FST11</t>
  </si>
  <si>
    <t>FSTE General Office</t>
  </si>
  <si>
    <t>FST12</t>
  </si>
  <si>
    <t>School of Biolgical  Chem &amp; Env Sci</t>
  </si>
  <si>
    <t>FST13</t>
  </si>
  <si>
    <t>School of Computing  Info &amp; Maths</t>
  </si>
  <si>
    <t>FST14</t>
  </si>
  <si>
    <t>School of Engineering &amp; Physics</t>
  </si>
  <si>
    <t>FST15</t>
  </si>
  <si>
    <t xml:space="preserve">School of Marine Studies </t>
  </si>
  <si>
    <t>FST16</t>
  </si>
  <si>
    <t>Sch of Ggrphy Earth Sci &amp; Envrnnt</t>
  </si>
  <si>
    <t>FST40</t>
  </si>
  <si>
    <t>FSTE Institutes</t>
  </si>
  <si>
    <t>FST41</t>
  </si>
  <si>
    <t xml:space="preserve">Institute of Marine Resources </t>
  </si>
  <si>
    <t>FST42</t>
  </si>
  <si>
    <t>Institute of Applied Science</t>
  </si>
  <si>
    <t>FST60</t>
  </si>
  <si>
    <t>FSTE Centres</t>
  </si>
  <si>
    <t>FST61</t>
  </si>
  <si>
    <t>Herbarium</t>
  </si>
  <si>
    <t>S1</t>
  </si>
  <si>
    <t>Support Services</t>
  </si>
  <si>
    <t>VCO</t>
  </si>
  <si>
    <t>VC</t>
  </si>
  <si>
    <t>VCO0</t>
  </si>
  <si>
    <t>VCO01</t>
  </si>
  <si>
    <t>VC Sections</t>
  </si>
  <si>
    <t>VC010</t>
  </si>
  <si>
    <t>Vice-Chancellor's Office</t>
  </si>
  <si>
    <t>VC011</t>
  </si>
  <si>
    <t>Director (Assurance &amp; Compliance)</t>
  </si>
  <si>
    <t>VC014</t>
  </si>
  <si>
    <t>PACE - SD</t>
  </si>
  <si>
    <t>VC015</t>
  </si>
  <si>
    <t>Publicity/Advertising/Publication</t>
  </si>
  <si>
    <t>VC016</t>
  </si>
  <si>
    <t>Council &amp; Central Com Secretariat</t>
  </si>
  <si>
    <t>VC017</t>
  </si>
  <si>
    <t>Council &amp; Visitor Expenses</t>
  </si>
  <si>
    <t>VC018</t>
  </si>
  <si>
    <t>Cntrl Record &amp; Archives Unit (CRAU)</t>
  </si>
  <si>
    <t>VC019</t>
  </si>
  <si>
    <t>Mail Room</t>
  </si>
  <si>
    <t>VCO02</t>
  </si>
  <si>
    <t>Development  Marketing &amp; Comm</t>
  </si>
  <si>
    <t>DM001</t>
  </si>
  <si>
    <t>DMCA Office/Development</t>
  </si>
  <si>
    <t>DM002</t>
  </si>
  <si>
    <t>Marketing Office</t>
  </si>
  <si>
    <t>DM003</t>
  </si>
  <si>
    <t>Communications Office</t>
  </si>
  <si>
    <t>DM004</t>
  </si>
  <si>
    <t>AAPS Office</t>
  </si>
  <si>
    <t>DM005</t>
  </si>
  <si>
    <t>Alumni Office</t>
  </si>
  <si>
    <t>VPA</t>
  </si>
  <si>
    <t>VP ADMIN</t>
  </si>
  <si>
    <t>VPA0</t>
  </si>
  <si>
    <t>VPA01</t>
  </si>
  <si>
    <t>VP Admin Sections</t>
  </si>
  <si>
    <t>VPA10</t>
  </si>
  <si>
    <t>VP (Admin) Office</t>
  </si>
  <si>
    <t>VPA20</t>
  </si>
  <si>
    <t>Planning Office</t>
  </si>
  <si>
    <t>VPA40</t>
  </si>
  <si>
    <t>VPA50</t>
  </si>
  <si>
    <t>VPA60</t>
  </si>
  <si>
    <t>Media Centre</t>
  </si>
  <si>
    <t>VPA02</t>
  </si>
  <si>
    <t>Information Technology Services</t>
  </si>
  <si>
    <t>ITS01</t>
  </si>
  <si>
    <t>ITS Office</t>
  </si>
  <si>
    <t>ITS02</t>
  </si>
  <si>
    <t>ITS Networks</t>
  </si>
  <si>
    <t>ITS03</t>
  </si>
  <si>
    <t>ITS - MIS</t>
  </si>
  <si>
    <t>VPA03</t>
  </si>
  <si>
    <t>Human Resources</t>
  </si>
  <si>
    <t>HR001</t>
  </si>
  <si>
    <t>Human Resources - Office</t>
  </si>
  <si>
    <t>HR002</t>
  </si>
  <si>
    <t>Staff Training &amp; Development</t>
  </si>
  <si>
    <t>HR003</t>
  </si>
  <si>
    <t>Recruitment</t>
  </si>
  <si>
    <t>VPA04</t>
  </si>
  <si>
    <t>Commercial Operations</t>
  </si>
  <si>
    <t>CM001</t>
  </si>
  <si>
    <t>Commercial Operations - Office</t>
  </si>
  <si>
    <t>CM002</t>
  </si>
  <si>
    <t>Student Accomodation</t>
  </si>
  <si>
    <t>CM003</t>
  </si>
  <si>
    <t>Staff Accomodation</t>
  </si>
  <si>
    <t>CM004</t>
  </si>
  <si>
    <t>CM005</t>
  </si>
  <si>
    <t>CM006</t>
  </si>
  <si>
    <t>Rentals</t>
  </si>
  <si>
    <t>VPR</t>
  </si>
  <si>
    <t>VP RC&amp;PF</t>
  </si>
  <si>
    <t>VPR0</t>
  </si>
  <si>
    <t>VPR01</t>
  </si>
  <si>
    <t xml:space="preserve"> Vice President (RC &amp; PF)'s Office</t>
  </si>
  <si>
    <t>VPR11</t>
  </si>
  <si>
    <t>VP  (RC &amp; PF)'s Office-General</t>
  </si>
  <si>
    <t>VPR12</t>
  </si>
  <si>
    <t>Security</t>
  </si>
  <si>
    <t>VPR02</t>
  </si>
  <si>
    <t>RC001</t>
  </si>
  <si>
    <t>Cook Islands</t>
  </si>
  <si>
    <t>RC002</t>
  </si>
  <si>
    <t>Kiribati</t>
  </si>
  <si>
    <t>RC003</t>
  </si>
  <si>
    <t>Labasa</t>
  </si>
  <si>
    <t>RC004</t>
  </si>
  <si>
    <t>Lautoka</t>
  </si>
  <si>
    <t>RC005</t>
  </si>
  <si>
    <t>Marshall Islands</t>
  </si>
  <si>
    <t>RC006</t>
  </si>
  <si>
    <t>Nauru</t>
  </si>
  <si>
    <t>RC007</t>
  </si>
  <si>
    <t>Niue</t>
  </si>
  <si>
    <t>RC008</t>
  </si>
  <si>
    <t>Samoa</t>
  </si>
  <si>
    <t>RC009</t>
  </si>
  <si>
    <t>Solomon Islands</t>
  </si>
  <si>
    <t>RC010</t>
  </si>
  <si>
    <t>Tokelau</t>
  </si>
  <si>
    <t>RC011</t>
  </si>
  <si>
    <t>Tonga</t>
  </si>
  <si>
    <t>RC012</t>
  </si>
  <si>
    <t>Tuvalu</t>
  </si>
  <si>
    <t>RC013</t>
  </si>
  <si>
    <t>Vanuatu</t>
  </si>
  <si>
    <t>RC014</t>
  </si>
  <si>
    <t>Regional - Other Supports</t>
  </si>
  <si>
    <t>VPR03</t>
  </si>
  <si>
    <t xml:space="preserve">Properties &amp; Facilities </t>
  </si>
  <si>
    <t>PF001</t>
  </si>
  <si>
    <t>Operations (Maintenance)</t>
  </si>
  <si>
    <t>PF002</t>
  </si>
  <si>
    <t>Project Management</t>
  </si>
  <si>
    <t>PF003</t>
  </si>
  <si>
    <t>Design &amp; Engineering</t>
  </si>
  <si>
    <t>PF004</t>
  </si>
  <si>
    <t>Asset Management</t>
  </si>
  <si>
    <t>PF005</t>
  </si>
  <si>
    <t>OHS</t>
  </si>
  <si>
    <t>LTS</t>
  </si>
  <si>
    <t>LTS0</t>
  </si>
  <si>
    <t>LTS01</t>
  </si>
  <si>
    <t>DVC LTSS Sections</t>
  </si>
  <si>
    <t>LTS10</t>
  </si>
  <si>
    <t>Deputy Vice Chancellor (LTSS) Off</t>
  </si>
  <si>
    <t>LTS20</t>
  </si>
  <si>
    <t>LTS50</t>
  </si>
  <si>
    <t>LTS02</t>
  </si>
  <si>
    <t>CL001</t>
  </si>
  <si>
    <t>Campus Life -  Office</t>
  </si>
  <si>
    <t>CL002</t>
  </si>
  <si>
    <t>Career Centre And Services</t>
  </si>
  <si>
    <t>CL003</t>
  </si>
  <si>
    <t>Student Health Centre</t>
  </si>
  <si>
    <t>CL004</t>
  </si>
  <si>
    <t>Disability Resource Centre (DRC)</t>
  </si>
  <si>
    <t>CL005</t>
  </si>
  <si>
    <t>Counselling Centre</t>
  </si>
  <si>
    <t>LTS03</t>
  </si>
  <si>
    <t>Student Academic Services</t>
  </si>
  <si>
    <t>SAS01</t>
  </si>
  <si>
    <t>Student Academic Services - Office</t>
  </si>
  <si>
    <t>LTS04</t>
  </si>
  <si>
    <t>PT001</t>
  </si>
  <si>
    <t>College of Buss  Tourism and Hospit</t>
  </si>
  <si>
    <t>PT002</t>
  </si>
  <si>
    <t xml:space="preserve">College of Arts &amp; Humanities </t>
  </si>
  <si>
    <t>PT003</t>
  </si>
  <si>
    <t>College of Science  Tech and Envir</t>
  </si>
  <si>
    <t>PT004</t>
  </si>
  <si>
    <t>Workforce Development Training Unit</t>
  </si>
  <si>
    <t>PT005</t>
  </si>
  <si>
    <t>Finance and Corporate Services</t>
  </si>
  <si>
    <t>PT006</t>
  </si>
  <si>
    <t>Quality Office</t>
  </si>
  <si>
    <t>PT007</t>
  </si>
  <si>
    <t>Regional &amp; Learning Support Serv</t>
  </si>
  <si>
    <t>PT008</t>
  </si>
  <si>
    <t>Directors Office</t>
  </si>
  <si>
    <t>PT009</t>
  </si>
  <si>
    <t>PTAFE Nadi Centre</t>
  </si>
  <si>
    <t>DRI</t>
  </si>
  <si>
    <t>DRI0</t>
  </si>
  <si>
    <t>DRI01</t>
  </si>
  <si>
    <t>DVC R&amp;I Sections</t>
  </si>
  <si>
    <t>RI001</t>
  </si>
  <si>
    <t>DVC (Research &amp; International) Off</t>
  </si>
  <si>
    <t>RI002</t>
  </si>
  <si>
    <t>Research Support &amp; Rewards</t>
  </si>
  <si>
    <t>RI003</t>
  </si>
  <si>
    <t>USP International</t>
  </si>
  <si>
    <t>FIN</t>
  </si>
  <si>
    <t>FIN0</t>
  </si>
  <si>
    <t>Finance Section</t>
  </si>
  <si>
    <t>FIN01</t>
  </si>
  <si>
    <t>EDF Office</t>
  </si>
  <si>
    <t>FIN11</t>
  </si>
  <si>
    <t>FIN12</t>
  </si>
  <si>
    <t>Executive Officer to EDF</t>
  </si>
  <si>
    <t>FIN13</t>
  </si>
  <si>
    <t>Process Reengineering</t>
  </si>
  <si>
    <t>FIN02</t>
  </si>
  <si>
    <t>Financial Planning</t>
  </si>
  <si>
    <t>FIN21</t>
  </si>
  <si>
    <t>FIN03</t>
  </si>
  <si>
    <t>Operations</t>
  </si>
  <si>
    <t>FIN31</t>
  </si>
  <si>
    <t>Manager Operations</t>
  </si>
  <si>
    <t>FIN32</t>
  </si>
  <si>
    <t>Procurement Office</t>
  </si>
  <si>
    <t>FIN33</t>
  </si>
  <si>
    <t>Payroll Unit</t>
  </si>
  <si>
    <t>FIN34</t>
  </si>
  <si>
    <t>Accounts Receivable</t>
  </si>
  <si>
    <t>FIN35</t>
  </si>
  <si>
    <t>Accounts Payable</t>
  </si>
  <si>
    <t>FIN51</t>
  </si>
  <si>
    <t>Finance Systems Administration Unit</t>
  </si>
  <si>
    <t>FIN04</t>
  </si>
  <si>
    <t>Accounting</t>
  </si>
  <si>
    <t>FIN41</t>
  </si>
  <si>
    <t>Manager Accounting</t>
  </si>
  <si>
    <t>FIN42</t>
  </si>
  <si>
    <t>Management Accounting</t>
  </si>
  <si>
    <t>FIN43</t>
  </si>
  <si>
    <t>Treasury Operations</t>
  </si>
  <si>
    <t>FIN44</t>
  </si>
  <si>
    <t>Financial Accounting</t>
  </si>
  <si>
    <t>FIN05</t>
  </si>
  <si>
    <t>Non-Departmental (Centrally Alloc)</t>
  </si>
  <si>
    <t>FIN61</t>
  </si>
  <si>
    <t>Non- Departmental</t>
  </si>
  <si>
    <t>Account Types (FTMATYP)</t>
  </si>
  <si>
    <t>Accounts (FTMACCT)</t>
  </si>
  <si>
    <t>Financial Reporting</t>
  </si>
  <si>
    <t>2 Digits</t>
  </si>
  <si>
    <t>Title 35 Char Max</t>
  </si>
  <si>
    <t>D/C</t>
  </si>
  <si>
    <t>Moving to the Load Sheet (FTVACCT) - Use copy Paste value in FTVACCT</t>
  </si>
  <si>
    <t>Level One ATYP</t>
  </si>
  <si>
    <t>Level Two ATYP</t>
  </si>
  <si>
    <t>Level One Account</t>
  </si>
  <si>
    <t>Level Two Account</t>
  </si>
  <si>
    <t>Level Three Account</t>
  </si>
  <si>
    <t>Level Four Account</t>
  </si>
  <si>
    <t>FTVACCT_ACCT_CODE</t>
  </si>
  <si>
    <t>FTVACCT_TITLE</t>
  </si>
  <si>
    <t>FTVACCT_NORMAL_BAL</t>
  </si>
  <si>
    <t>FTVACCT_DATA_ENTRY_IND</t>
  </si>
  <si>
    <t>FTVACCT_ACCT_CODE_PRED</t>
  </si>
  <si>
    <t>FTVACCT_ATYP_CODE</t>
  </si>
  <si>
    <t>Pool Account</t>
  </si>
  <si>
    <t>Assets</t>
  </si>
  <si>
    <t>1A</t>
  </si>
  <si>
    <t>D</t>
  </si>
  <si>
    <t>Cash and Cash Equivalents</t>
  </si>
  <si>
    <t>Local</t>
  </si>
  <si>
    <t>Operating Accounts</t>
  </si>
  <si>
    <t>ANZ Fiji - General</t>
  </si>
  <si>
    <t>ANZ Fiji - USP Computer Shop</t>
  </si>
  <si>
    <t>ANZ Fiji - US$</t>
  </si>
  <si>
    <t>ANZ Fiji - Student Registration</t>
  </si>
  <si>
    <t>WBC Fiji - Main Account</t>
  </si>
  <si>
    <t>WBC Fiji - Drawings Account</t>
  </si>
  <si>
    <t>WBC Fiji - Student Fees Account</t>
  </si>
  <si>
    <t>WBC Fiji - Book Centre Account</t>
  </si>
  <si>
    <t>WBC Fiji - Labasa Campus</t>
  </si>
  <si>
    <t>WBC Fiji - Lautoka Campus</t>
  </si>
  <si>
    <t>WBC Fiji - Drawings Internet</t>
  </si>
  <si>
    <t>WBC USP-ADB Imprest Account</t>
  </si>
  <si>
    <t>WBC PACTVET Project</t>
  </si>
  <si>
    <t>WBC Fiji - USP Computer Shop</t>
  </si>
  <si>
    <t>WBC Disaster Fund</t>
  </si>
  <si>
    <t>Claim on Cash</t>
  </si>
  <si>
    <t>Petty Cash Imprest</t>
  </si>
  <si>
    <t>Call Accounts</t>
  </si>
  <si>
    <t>WBC USP-Kizuna Japanese Yen</t>
  </si>
  <si>
    <t>NZD Foreign Currency Acct</t>
  </si>
  <si>
    <t>AUD Foreign Currency Acct</t>
  </si>
  <si>
    <t>WBC Suva General</t>
  </si>
  <si>
    <t>Regional</t>
  </si>
  <si>
    <t>WBC USP-AAPS Stipends Emalus</t>
  </si>
  <si>
    <t>WBC USP-AAPS Stipends Alafua</t>
  </si>
  <si>
    <t>Ndoma Bank Account</t>
  </si>
  <si>
    <t>Main - Westpac - Cook Is</t>
  </si>
  <si>
    <t>Main - Bk Limited - Kiribati</t>
  </si>
  <si>
    <t>Main - Bank of Hawaii - Marshall Is</t>
  </si>
  <si>
    <t>Main - Bank of  Guam - Marshall Is</t>
  </si>
  <si>
    <t>Main - Bank of Nauru- Nauru</t>
  </si>
  <si>
    <t>Main - Westpac - Niue</t>
  </si>
  <si>
    <t>Main - NBSI - Solomon Is</t>
  </si>
  <si>
    <t>WBC - Solomon Islands Campus</t>
  </si>
  <si>
    <t>Main - Tokelau Bank Account</t>
  </si>
  <si>
    <t>Main - BT- Tonga</t>
  </si>
  <si>
    <t>Main - NBT- Tuvalu</t>
  </si>
  <si>
    <t>BSP - Alafua Campus (Main)</t>
  </si>
  <si>
    <t>BSP- Alafua Subvention Account</t>
  </si>
  <si>
    <t>ANZ - Vanuatu - Complex</t>
  </si>
  <si>
    <t>National Bank of Vanuatu</t>
  </si>
  <si>
    <t>WBC - Emalus Campus Vanuatu</t>
  </si>
  <si>
    <t>Cash in Transit</t>
  </si>
  <si>
    <t>Credit Corp - Vanuatu</t>
  </si>
  <si>
    <t>WBC-EU TMAC Solomon</t>
  </si>
  <si>
    <t>Petty Cash Imprest (Non L/Bay)</t>
  </si>
  <si>
    <t>NBT Tuvalu Campus</t>
  </si>
  <si>
    <t>Overseas</t>
  </si>
  <si>
    <t>BNZ Wellington</t>
  </si>
  <si>
    <t>Barclays London - Euro</t>
  </si>
  <si>
    <t>Westpac Canberra - General</t>
  </si>
  <si>
    <t>BNZ Wellington - Call Investment</t>
  </si>
  <si>
    <t>Westpac Canberra-Call Investment</t>
  </si>
  <si>
    <t>Held-to-Maturity Financial Assets</t>
  </si>
  <si>
    <t>T/Dep - WBC Fiji-David Rohindra End</t>
  </si>
  <si>
    <t>T/Dep - BNZ Wellington - Investment</t>
  </si>
  <si>
    <t>T/Dep - Westpac Canberra-Investment</t>
  </si>
  <si>
    <t>T/Dep - Balgovind Endow</t>
  </si>
  <si>
    <t>T/Dep - J Gibbons Endow</t>
  </si>
  <si>
    <t>T/Dep - IOI Endowment</t>
  </si>
  <si>
    <t>T/Dep - SLYFF</t>
  </si>
  <si>
    <t>T/Dep - JEF</t>
  </si>
  <si>
    <t>T/Dep - AUD General</t>
  </si>
  <si>
    <t>T/Dep - T K Jayaraman Endowment</t>
  </si>
  <si>
    <t>T/Dep - VC's Prize Fund</t>
  </si>
  <si>
    <t>T/Dep - Vanuatu Credit Corp</t>
  </si>
  <si>
    <t>T/Dep - Solomon Is.</t>
  </si>
  <si>
    <t>T/Dep - ANZ Fiji  MacArthur</t>
  </si>
  <si>
    <t>T/Dep - WBC Fiji  Confucius Inst</t>
  </si>
  <si>
    <t>1B</t>
  </si>
  <si>
    <t>Trade and Other Receivables</t>
  </si>
  <si>
    <t>Government Contributions</t>
  </si>
  <si>
    <t>Local Govt</t>
  </si>
  <si>
    <t>RC Govt</t>
  </si>
  <si>
    <t>Trade Debtors</t>
  </si>
  <si>
    <t>A/R Control - Trade Laucala</t>
  </si>
  <si>
    <t>A/R Control - Trade (Alafua)</t>
  </si>
  <si>
    <t>A/R Control - Trade (Tonga)</t>
  </si>
  <si>
    <t>A/R Control - Trade (Vanuatu)</t>
  </si>
  <si>
    <t>A/R Control - Book Centre</t>
  </si>
  <si>
    <t>A/R Control - Computer Shop</t>
  </si>
  <si>
    <t>Student Debtors</t>
  </si>
  <si>
    <t>A/R Control - Cook Islands</t>
  </si>
  <si>
    <t>A/R Control - Fiji</t>
  </si>
  <si>
    <t>A/R Control - Kiribati</t>
  </si>
  <si>
    <t>A/R Control - Marshall Islands</t>
  </si>
  <si>
    <t>A/R Control - Nauru</t>
  </si>
  <si>
    <t>A/R Control - Niue</t>
  </si>
  <si>
    <t>A/R Control - Samoa</t>
  </si>
  <si>
    <t>A/R Control - Solomon Islands</t>
  </si>
  <si>
    <t>A/R Control - Tokelau</t>
  </si>
  <si>
    <t>A/R Control - Tonga</t>
  </si>
  <si>
    <t>A/R Control - Tuvalu</t>
  </si>
  <si>
    <t>A/R Control - Vanuatu</t>
  </si>
  <si>
    <t>A/R Control - Lautoka</t>
  </si>
  <si>
    <t>A/R Control - Labasa</t>
  </si>
  <si>
    <t>Staff Debtors</t>
  </si>
  <si>
    <t>A/R Control - Staff (Laucala)</t>
  </si>
  <si>
    <t>A/R Control - Staff (Vanuatu)</t>
  </si>
  <si>
    <t>A/R Control - Staff (Alafua)</t>
  </si>
  <si>
    <t>A/R Control - Staff (other RC)</t>
  </si>
  <si>
    <t>Clearing - Staff Advance(Acquitted)</t>
  </si>
  <si>
    <t>VAT / GST Receivable</t>
  </si>
  <si>
    <t>A/R Control - VAT (Laucala)</t>
  </si>
  <si>
    <t>A/R Control - VAT (Regional)</t>
  </si>
  <si>
    <t>Development Assistance</t>
  </si>
  <si>
    <t>A/R Control - Developmnt Assistance</t>
  </si>
  <si>
    <t>Other Debtors</t>
  </si>
  <si>
    <t>A/R Control - TD Interest</t>
  </si>
  <si>
    <t>A/R Control - Visa Card</t>
  </si>
  <si>
    <t>A/R Control - Internal No Payment</t>
  </si>
  <si>
    <t>A/R Control - Advance</t>
  </si>
  <si>
    <t>A/R Control - Bonds</t>
  </si>
  <si>
    <t>A/R Control - Security Deposits</t>
  </si>
  <si>
    <t>A/R Control - Others (Misc)</t>
  </si>
  <si>
    <t>A/R Control - Fees Pd thru L/Bay</t>
  </si>
  <si>
    <t>A/R Control - Fees Pd thru RC</t>
  </si>
  <si>
    <t>A/R Control - Misc Recpts (Cashier)</t>
  </si>
  <si>
    <t>Provision for Doubtful Debts</t>
  </si>
  <si>
    <t>1C</t>
  </si>
  <si>
    <t>Inventory</t>
  </si>
  <si>
    <t>Inventory - Books and Publications</t>
  </si>
  <si>
    <t>Inventory - Book Centre</t>
  </si>
  <si>
    <t>Inventory - Computer Shop</t>
  </si>
  <si>
    <t>Inventory - Books</t>
  </si>
  <si>
    <t>Inventory - Crse Mats</t>
  </si>
  <si>
    <t xml:space="preserve">Inventory - Stationery </t>
  </si>
  <si>
    <t>Inventory - IRETA</t>
  </si>
  <si>
    <t>Inventory - Academic Gowns</t>
  </si>
  <si>
    <t>Inventory - Maintenance</t>
  </si>
  <si>
    <t>Inventory - Catering and Domestic</t>
  </si>
  <si>
    <t>Inventory - CRC</t>
  </si>
  <si>
    <t>Inventory - Computer Spares</t>
  </si>
  <si>
    <t>Inventory - Student Accomodation</t>
  </si>
  <si>
    <t>Prov for Obsolescence</t>
  </si>
  <si>
    <t>Prov for Obsolescence - Gowns</t>
  </si>
  <si>
    <t>Prov for Obsolescence - Books</t>
  </si>
  <si>
    <t>Prov for Obsolescence - Maintenance</t>
  </si>
  <si>
    <t>Prov for Obslnce - Catering &amp; Dmstc</t>
  </si>
  <si>
    <t>Unrealised Profit</t>
  </si>
  <si>
    <t>Unrealised Profit - Course Mats</t>
  </si>
  <si>
    <t>1D</t>
  </si>
  <si>
    <t>Prepayments</t>
  </si>
  <si>
    <t>Prepayments - Laucala</t>
  </si>
  <si>
    <t>Prepayments - Alafua</t>
  </si>
  <si>
    <t>Prepayments - Emalus</t>
  </si>
  <si>
    <t>Prepayments - Book Centre</t>
  </si>
  <si>
    <t>Prepayments - Computer Shop</t>
  </si>
  <si>
    <t>1E</t>
  </si>
  <si>
    <t>Property  Plant and Equipment</t>
  </si>
  <si>
    <t>Property</t>
  </si>
  <si>
    <t>Land (Realisable)</t>
  </si>
  <si>
    <t>Land (Non-Realisable)</t>
  </si>
  <si>
    <t>Buildings (Realisable)</t>
  </si>
  <si>
    <t>Buildings (Non-Realisable)</t>
  </si>
  <si>
    <t>Acc. Depreciation - Property</t>
  </si>
  <si>
    <t>Plant and Equipment</t>
  </si>
  <si>
    <t>Acc. Depreciation - Plant &amp; Equip</t>
  </si>
  <si>
    <t>Furniture &amp; Fittings</t>
  </si>
  <si>
    <t>Acc. Depreciation - Fur &amp; Fitt</t>
  </si>
  <si>
    <t>Computer &amp; IT Equipments</t>
  </si>
  <si>
    <t>Acc. Depreciation - Comp &amp; IT</t>
  </si>
  <si>
    <t>Vehicles</t>
  </si>
  <si>
    <t>Acc. Depreciation - Vehicles</t>
  </si>
  <si>
    <t>Work in Progress</t>
  </si>
  <si>
    <t>Intangible Assets</t>
  </si>
  <si>
    <t>Liabilities</t>
  </si>
  <si>
    <t>2A</t>
  </si>
  <si>
    <t>C</t>
  </si>
  <si>
    <t>Creditors and Accruals</t>
  </si>
  <si>
    <t>Grant/Aid Rec in Advance</t>
  </si>
  <si>
    <t>TCA Actual (L/By) - All Countries</t>
  </si>
  <si>
    <t>Aid Received in Advance</t>
  </si>
  <si>
    <t>Research Funds</t>
  </si>
  <si>
    <t>Payroll Creditors</t>
  </si>
  <si>
    <t>NP10</t>
  </si>
  <si>
    <t>Net Pay Clearing</t>
  </si>
  <si>
    <t>NP101</t>
  </si>
  <si>
    <t>NPC01</t>
  </si>
  <si>
    <t>NP - Cook Islands</t>
  </si>
  <si>
    <t>NP102</t>
  </si>
  <si>
    <t>Fiji</t>
  </si>
  <si>
    <t>NPF01</t>
  </si>
  <si>
    <t>NP - Senior Staff Salries</t>
  </si>
  <si>
    <t>NPF02</t>
  </si>
  <si>
    <t>NP - I&amp;J Staff Salaries/Wages</t>
  </si>
  <si>
    <t>NPF03</t>
  </si>
  <si>
    <t>NP - Unestablished Staff</t>
  </si>
  <si>
    <t>NPF04</t>
  </si>
  <si>
    <t>NP - Students</t>
  </si>
  <si>
    <t>NPF06</t>
  </si>
  <si>
    <t>NP - Unclaimed Wages</t>
  </si>
  <si>
    <t>NP103</t>
  </si>
  <si>
    <t>NPK01</t>
  </si>
  <si>
    <t>NP - Kiribati</t>
  </si>
  <si>
    <t>NP104</t>
  </si>
  <si>
    <t>NPM01</t>
  </si>
  <si>
    <t>NP - Marshalls</t>
  </si>
  <si>
    <t>NP105</t>
  </si>
  <si>
    <t>NPN01</t>
  </si>
  <si>
    <t>NP - Nauru</t>
  </si>
  <si>
    <t>NP106</t>
  </si>
  <si>
    <t>NPU01</t>
  </si>
  <si>
    <t>NP - Niue</t>
  </si>
  <si>
    <t>NP107</t>
  </si>
  <si>
    <t>NPS01</t>
  </si>
  <si>
    <t>NP - Samoa</t>
  </si>
  <si>
    <t>NP108</t>
  </si>
  <si>
    <t>NPO01</t>
  </si>
  <si>
    <t>NP - Solomons</t>
  </si>
  <si>
    <t>NP109</t>
  </si>
  <si>
    <t>NPT01</t>
  </si>
  <si>
    <t>NP - Tokelau</t>
  </si>
  <si>
    <t>NP110</t>
  </si>
  <si>
    <t>NPG01</t>
  </si>
  <si>
    <t>NP - Tonga</t>
  </si>
  <si>
    <t>NP111</t>
  </si>
  <si>
    <t>NPL01</t>
  </si>
  <si>
    <t>NP - Tuvalu</t>
  </si>
  <si>
    <t>NP112</t>
  </si>
  <si>
    <t>NPV01</t>
  </si>
  <si>
    <t>NP - Vanuatu</t>
  </si>
  <si>
    <t>TC00</t>
  </si>
  <si>
    <t>Tax Clearing</t>
  </si>
  <si>
    <t>TC100</t>
  </si>
  <si>
    <t>TC101</t>
  </si>
  <si>
    <t>TC102</t>
  </si>
  <si>
    <t>TC103</t>
  </si>
  <si>
    <t>TC104</t>
  </si>
  <si>
    <t>TC105</t>
  </si>
  <si>
    <t>TC106</t>
  </si>
  <si>
    <t>TC107</t>
  </si>
  <si>
    <t>TC108</t>
  </si>
  <si>
    <t>TC109</t>
  </si>
  <si>
    <t>TC110</t>
  </si>
  <si>
    <t>TC111</t>
  </si>
  <si>
    <t>TC112</t>
  </si>
  <si>
    <t>SC10</t>
  </si>
  <si>
    <t>Super Clearing</t>
  </si>
  <si>
    <t>SC101</t>
  </si>
  <si>
    <t>SPC01</t>
  </si>
  <si>
    <t>Super Cook Islands</t>
  </si>
  <si>
    <t>SC102</t>
  </si>
  <si>
    <t>SP001</t>
  </si>
  <si>
    <t>FNPF</t>
  </si>
  <si>
    <t>SP002</t>
  </si>
  <si>
    <t>AUD Super Fund</t>
  </si>
  <si>
    <t>SP003</t>
  </si>
  <si>
    <t>USD Super Fund</t>
  </si>
  <si>
    <t>SP004</t>
  </si>
  <si>
    <t>NZD Super Fund</t>
  </si>
  <si>
    <t>SP005</t>
  </si>
  <si>
    <t>EUR Super Fund</t>
  </si>
  <si>
    <t>SP006</t>
  </si>
  <si>
    <t>GBP Super Fund</t>
  </si>
  <si>
    <t>SP007</t>
  </si>
  <si>
    <t>SC103</t>
  </si>
  <si>
    <t>SPK01</t>
  </si>
  <si>
    <t>Super Kiribati</t>
  </si>
  <si>
    <t>SC104</t>
  </si>
  <si>
    <t>SPM01</t>
  </si>
  <si>
    <t>Super Marshall Islands</t>
  </si>
  <si>
    <t>SC105</t>
  </si>
  <si>
    <t>SPN01</t>
  </si>
  <si>
    <t>Super Nauru</t>
  </si>
  <si>
    <t>SC106</t>
  </si>
  <si>
    <t>SPU01</t>
  </si>
  <si>
    <t>Super Niue</t>
  </si>
  <si>
    <t>SC107</t>
  </si>
  <si>
    <t>SPS01</t>
  </si>
  <si>
    <t>Super Samoa</t>
  </si>
  <si>
    <t>SC108</t>
  </si>
  <si>
    <t>SPO01</t>
  </si>
  <si>
    <t>Super Solomons</t>
  </si>
  <si>
    <t>SC109</t>
  </si>
  <si>
    <t>SPT01</t>
  </si>
  <si>
    <t>Super Tokelau</t>
  </si>
  <si>
    <t>SC110</t>
  </si>
  <si>
    <t>SPG01</t>
  </si>
  <si>
    <t>Super Tonga</t>
  </si>
  <si>
    <t>SC111</t>
  </si>
  <si>
    <t>SPL01</t>
  </si>
  <si>
    <t>Super Tuvalu</t>
  </si>
  <si>
    <t>SC112</t>
  </si>
  <si>
    <t>SPV01</t>
  </si>
  <si>
    <t>Super Vanuatu</t>
  </si>
  <si>
    <t>OC10</t>
  </si>
  <si>
    <t>Other Deductions Clearing</t>
  </si>
  <si>
    <t>OC101</t>
  </si>
  <si>
    <t>CC001</t>
  </si>
  <si>
    <t>Clearing - Cooks</t>
  </si>
  <si>
    <t>OC102</t>
  </si>
  <si>
    <t>Clearing - Public Rental Board</t>
  </si>
  <si>
    <t>Clearing - Housing Authority</t>
  </si>
  <si>
    <t>Clearing - Fiji Care Medical Scheme</t>
  </si>
  <si>
    <t>Clearing - Blue Shield Med Scheme</t>
  </si>
  <si>
    <t>Clearing - CMLA</t>
  </si>
  <si>
    <t>CL006</t>
  </si>
  <si>
    <t>Clearing - LICI</t>
  </si>
  <si>
    <t>CL007</t>
  </si>
  <si>
    <t>Clearing - FC Membership Fees</t>
  </si>
  <si>
    <t>CL008</t>
  </si>
  <si>
    <t>Clearing - Wages Recovery</t>
  </si>
  <si>
    <t>CL009</t>
  </si>
  <si>
    <t>Clearing - Tax Arrears</t>
  </si>
  <si>
    <t>CL010</t>
  </si>
  <si>
    <t>Clearing - A/R Recovery</t>
  </si>
  <si>
    <t>CL011</t>
  </si>
  <si>
    <t>Clearing - FDB Loan</t>
  </si>
  <si>
    <t>CL012</t>
  </si>
  <si>
    <t>Clearing - Merchant Bank Fiji Loan</t>
  </si>
  <si>
    <t>CL013</t>
  </si>
  <si>
    <t>Clearing - Credit Corporation</t>
  </si>
  <si>
    <t>CL014</t>
  </si>
  <si>
    <t>Clearing - USPSU Social Welfare</t>
  </si>
  <si>
    <t>CL015</t>
  </si>
  <si>
    <t>Clearing - AUSPS</t>
  </si>
  <si>
    <t>CL016</t>
  </si>
  <si>
    <t>Clearing - USP Credit Union</t>
  </si>
  <si>
    <t>CL017</t>
  </si>
  <si>
    <t>Clearing - Union Fees (I&amp;J)</t>
  </si>
  <si>
    <t>CL018</t>
  </si>
  <si>
    <t>Clearing - USP Hourly Paid Union</t>
  </si>
  <si>
    <t>CL019</t>
  </si>
  <si>
    <t>Clearing - Rent Deduction</t>
  </si>
  <si>
    <t>CL020</t>
  </si>
  <si>
    <t>Clearing - PSC Deductions</t>
  </si>
  <si>
    <t>CL021</t>
  </si>
  <si>
    <t>Clearing - Home Finance</t>
  </si>
  <si>
    <t>CL022</t>
  </si>
  <si>
    <t>Clearing - Maintenance Suva</t>
  </si>
  <si>
    <t>CL023</t>
  </si>
  <si>
    <t>Clearing - Maintenance Lautoka</t>
  </si>
  <si>
    <t>CL024</t>
  </si>
  <si>
    <t>Clearing - Staff Loan (Pay Transit)</t>
  </si>
  <si>
    <t>CL025</t>
  </si>
  <si>
    <t>Clearing - Clarendon Tech-Deduction</t>
  </si>
  <si>
    <t>CL026</t>
  </si>
  <si>
    <t>Clearing - USPSA GSF</t>
  </si>
  <si>
    <t>CL027</t>
  </si>
  <si>
    <t>Clearing - Termination Deductions</t>
  </si>
  <si>
    <t>CL028</t>
  </si>
  <si>
    <t>Clearing - Miscellaneous Deductions</t>
  </si>
  <si>
    <t>CL029</t>
  </si>
  <si>
    <t>Clearing - FNU 1% Levy</t>
  </si>
  <si>
    <t>CL030</t>
  </si>
  <si>
    <t>Clearing - Staff Medical (Core)</t>
  </si>
  <si>
    <t>CL031</t>
  </si>
  <si>
    <t>Clearing - Staff Medical (Options)</t>
  </si>
  <si>
    <t>CL032</t>
  </si>
  <si>
    <t>Clearing - Ministère de l'Edu Nat</t>
  </si>
  <si>
    <t>CL033</t>
  </si>
  <si>
    <t>Clearing - Unit Trust of Fiji</t>
  </si>
  <si>
    <t>OC103</t>
  </si>
  <si>
    <t>CK001</t>
  </si>
  <si>
    <t>Clearing - Kiribati</t>
  </si>
  <si>
    <t>OC104</t>
  </si>
  <si>
    <t>Clearing - Marshalls</t>
  </si>
  <si>
    <t>OC105</t>
  </si>
  <si>
    <t>CN001</t>
  </si>
  <si>
    <t>Clearing - Nauru</t>
  </si>
  <si>
    <t>OC106</t>
  </si>
  <si>
    <t>CU001</t>
  </si>
  <si>
    <t>Clearing - Niue</t>
  </si>
  <si>
    <t>OC107</t>
  </si>
  <si>
    <t>CS001</t>
  </si>
  <si>
    <t>CS002</t>
  </si>
  <si>
    <t>CS003</t>
  </si>
  <si>
    <t>Clearing - Staff Assoc (Alafua)</t>
  </si>
  <si>
    <t>CS004</t>
  </si>
  <si>
    <t>Clearing-Samoa Housing Corporation</t>
  </si>
  <si>
    <t>CS005</t>
  </si>
  <si>
    <t>Clearing-Dev Bank of Samoa-Loan</t>
  </si>
  <si>
    <t>CS006</t>
  </si>
  <si>
    <t>Clearing-A Well Financial Services</t>
  </si>
  <si>
    <t>CS007</t>
  </si>
  <si>
    <t>Clearing-Samoa Life Assurance</t>
  </si>
  <si>
    <t>CS008</t>
  </si>
  <si>
    <t>Clearing-Colonial Insurance-Samoa</t>
  </si>
  <si>
    <t>CS009</t>
  </si>
  <si>
    <t>Clearing-Samoa NPF Super-Loan</t>
  </si>
  <si>
    <t>CS010</t>
  </si>
  <si>
    <t>Clearing-TL Financial Services</t>
  </si>
  <si>
    <t>CS011</t>
  </si>
  <si>
    <t>Clearing-Accident Compensation-Levy</t>
  </si>
  <si>
    <t>CS012</t>
  </si>
  <si>
    <t>Clearing-Rent Deduction (Alafua)</t>
  </si>
  <si>
    <t>CS013</t>
  </si>
  <si>
    <t>Clearing-Miscellaneous (Alafua)</t>
  </si>
  <si>
    <t>OC108</t>
  </si>
  <si>
    <t>CO001</t>
  </si>
  <si>
    <t>CO002</t>
  </si>
  <si>
    <t>CO003</t>
  </si>
  <si>
    <t>OC109</t>
  </si>
  <si>
    <t>CE001</t>
  </si>
  <si>
    <t>Clearing Tokelau</t>
  </si>
  <si>
    <t>OC110</t>
  </si>
  <si>
    <t>CT001</t>
  </si>
  <si>
    <t>CT002</t>
  </si>
  <si>
    <t>OC111</t>
  </si>
  <si>
    <t>CA001</t>
  </si>
  <si>
    <t>Clearing - Tuvalu</t>
  </si>
  <si>
    <t>OC112</t>
  </si>
  <si>
    <t>CV001</t>
  </si>
  <si>
    <t>CV002</t>
  </si>
  <si>
    <t>CV003</t>
  </si>
  <si>
    <t>Clearing-Staff Union Deduc-Emalus</t>
  </si>
  <si>
    <t>CV004</t>
  </si>
  <si>
    <t>Clearing-Wages Recovery (Emalus)</t>
  </si>
  <si>
    <t>CV005</t>
  </si>
  <si>
    <t>Clearing-Rent Deduction (Emalus)</t>
  </si>
  <si>
    <t>PA00</t>
  </si>
  <si>
    <t>Payroll Accruals</t>
  </si>
  <si>
    <t>PA001</t>
  </si>
  <si>
    <t>Salary Accruals</t>
  </si>
  <si>
    <t>PA101</t>
  </si>
  <si>
    <t>Student Creditors</t>
  </si>
  <si>
    <t>Clearing Book Allowance</t>
  </si>
  <si>
    <t>BAF01</t>
  </si>
  <si>
    <t>Book Allowance - Fiji</t>
  </si>
  <si>
    <t>BAA01</t>
  </si>
  <si>
    <t>Book Allowance - Alafua</t>
  </si>
  <si>
    <t>BAV01</t>
  </si>
  <si>
    <t>Book Allowance - Emalus</t>
  </si>
  <si>
    <t>Clearing Meal Allowance</t>
  </si>
  <si>
    <t>MAF01</t>
  </si>
  <si>
    <t>Meal Allowance - Fiji</t>
  </si>
  <si>
    <t>MAA01</t>
  </si>
  <si>
    <t>Meal Allowance - Alafua</t>
  </si>
  <si>
    <t>MAV01</t>
  </si>
  <si>
    <t>Meal Allowance - Emalus</t>
  </si>
  <si>
    <t>Clearing Maintenance Allowance</t>
  </si>
  <si>
    <t>NAA01</t>
  </si>
  <si>
    <t>Maintenance Allowance - Alafua</t>
  </si>
  <si>
    <t>NAV01</t>
  </si>
  <si>
    <t>Maintenance Allowance - Emalus</t>
  </si>
  <si>
    <t>Clearing Other Allowance</t>
  </si>
  <si>
    <t>COA01</t>
  </si>
  <si>
    <t>COA02</t>
  </si>
  <si>
    <t>Clearing Refunds</t>
  </si>
  <si>
    <t>COA03</t>
  </si>
  <si>
    <t>USP Students Association</t>
  </si>
  <si>
    <t>COA04</t>
  </si>
  <si>
    <t>Student Refundable Deposits</t>
  </si>
  <si>
    <t>Student Fees Received in Advance</t>
  </si>
  <si>
    <t>Fees Received in Advance</t>
  </si>
  <si>
    <t>Trade Creditors</t>
  </si>
  <si>
    <t>AP Control</t>
  </si>
  <si>
    <t>AP100</t>
  </si>
  <si>
    <t>AP150</t>
  </si>
  <si>
    <t>AP200</t>
  </si>
  <si>
    <t>AP250</t>
  </si>
  <si>
    <t>AP300</t>
  </si>
  <si>
    <t>AP350</t>
  </si>
  <si>
    <t>AP400</t>
  </si>
  <si>
    <t>AP450</t>
  </si>
  <si>
    <t>AP500</t>
  </si>
  <si>
    <t>AP550</t>
  </si>
  <si>
    <t>AP600</t>
  </si>
  <si>
    <t>AP650</t>
  </si>
  <si>
    <t>AP700</t>
  </si>
  <si>
    <t>AP750</t>
  </si>
  <si>
    <t>Other Trade Creditors</t>
  </si>
  <si>
    <t>Unpresented Cheques</t>
  </si>
  <si>
    <t>Inter Division - Book Centre</t>
  </si>
  <si>
    <t>A/P Control -Bk.Ctr.Creditor-Extern</t>
  </si>
  <si>
    <t>Creditor Accrual Account</t>
  </si>
  <si>
    <t>Inter Division - Computer Shop</t>
  </si>
  <si>
    <t>Other Creditors and Accruals</t>
  </si>
  <si>
    <t>Accruals &amp; Provisions</t>
  </si>
  <si>
    <t>Accruals - Audit</t>
  </si>
  <si>
    <t>Withholding Tax</t>
  </si>
  <si>
    <t>Provisional Tax</t>
  </si>
  <si>
    <t>VAT</t>
  </si>
  <si>
    <t>Donations/Appeals</t>
  </si>
  <si>
    <t>Other Refundable Deposits</t>
  </si>
  <si>
    <t>Unallocated Suspense Account</t>
  </si>
  <si>
    <t>2B</t>
  </si>
  <si>
    <t>Devlpmnt Assistance (Projs) Unexpnd</t>
  </si>
  <si>
    <t>AusAID</t>
  </si>
  <si>
    <t>NZ</t>
  </si>
  <si>
    <t>EU</t>
  </si>
  <si>
    <t xml:space="preserve">Japan </t>
  </si>
  <si>
    <t>2C</t>
  </si>
  <si>
    <t>Provisions Current</t>
  </si>
  <si>
    <t>Annual Leave Liability</t>
  </si>
  <si>
    <t>Severance Allowance Liability</t>
  </si>
  <si>
    <t>2D</t>
  </si>
  <si>
    <t>Deferred Income Current</t>
  </si>
  <si>
    <t>2E</t>
  </si>
  <si>
    <t>Borrowings Current</t>
  </si>
  <si>
    <t>Loans Current</t>
  </si>
  <si>
    <t>ADB Loan Current</t>
  </si>
  <si>
    <t>FNPF Loan Current</t>
  </si>
  <si>
    <t>2F</t>
  </si>
  <si>
    <t>Provisions Non-Current</t>
  </si>
  <si>
    <t>2G</t>
  </si>
  <si>
    <t>Deferred Income Non-Current</t>
  </si>
  <si>
    <t>2H</t>
  </si>
  <si>
    <t>Borrowings Non-Current</t>
  </si>
  <si>
    <t>Loans Non-Current</t>
  </si>
  <si>
    <t>ADB Loan Non-Current</t>
  </si>
  <si>
    <t>FNPF Loan Non-Current</t>
  </si>
  <si>
    <t>Control Accounts</t>
  </si>
  <si>
    <t>3A</t>
  </si>
  <si>
    <t>Control Accounts - Actual</t>
  </si>
  <si>
    <t>Revenue Control - Actual</t>
  </si>
  <si>
    <t>Expenditure Control - Actual</t>
  </si>
  <si>
    <t>Encumberance Control-Actual (Po's)</t>
  </si>
  <si>
    <t>Encumberance Reserve-Actual (Po's)</t>
  </si>
  <si>
    <t>Reservation Control-Actual (Req's)</t>
  </si>
  <si>
    <t>Reservation Reserve-Actual (Req's)</t>
  </si>
  <si>
    <t>Transfer Control-Actual</t>
  </si>
  <si>
    <t>3B</t>
  </si>
  <si>
    <t>Control Accounts - Budget</t>
  </si>
  <si>
    <t>Budgeted Revenue Control</t>
  </si>
  <si>
    <t>Budgeted Expenditure Control</t>
  </si>
  <si>
    <t>Budgeted Transfer Control</t>
  </si>
  <si>
    <t>Budgeted Change to Fund Balance</t>
  </si>
  <si>
    <t>3C</t>
  </si>
  <si>
    <t>Control Accounts - Prior Year</t>
  </si>
  <si>
    <t>Revenue Control - PY</t>
  </si>
  <si>
    <t>Revenue Control - PY Budgeted</t>
  </si>
  <si>
    <t>Expenditure Control - PY</t>
  </si>
  <si>
    <t>Expenditure Control - PY Budgeted</t>
  </si>
  <si>
    <t>Transfer Control - PY</t>
  </si>
  <si>
    <t>Transfer Control - PY Budgeted</t>
  </si>
  <si>
    <t>Encumbrance Control - PY</t>
  </si>
  <si>
    <t>Encumbrance Reserve/Control - PY</t>
  </si>
  <si>
    <t>Change to Fund Balance-PY Budgeted</t>
  </si>
  <si>
    <t>Fund and Reserves</t>
  </si>
  <si>
    <t>4A</t>
  </si>
  <si>
    <t>Other Contributed Equity</t>
  </si>
  <si>
    <t>4B</t>
  </si>
  <si>
    <t>Endowment Capital</t>
  </si>
  <si>
    <t>4C</t>
  </si>
  <si>
    <t>Retained Earnings</t>
  </si>
  <si>
    <t>Fund Balance</t>
  </si>
  <si>
    <t>Prior Year Adjustments</t>
  </si>
  <si>
    <t>Capital Fund</t>
  </si>
  <si>
    <t>4D</t>
  </si>
  <si>
    <t>Foreign currncy translation reserve</t>
  </si>
  <si>
    <t>Exchange Gain/(Loss)</t>
  </si>
  <si>
    <t>Income</t>
  </si>
  <si>
    <t>5A</t>
  </si>
  <si>
    <t>Campus Grant</t>
  </si>
  <si>
    <t>Student Grant</t>
  </si>
  <si>
    <t>5B</t>
  </si>
  <si>
    <t>Student Tuition Fees</t>
  </si>
  <si>
    <t>Tuition Fees</t>
  </si>
  <si>
    <t>5C</t>
  </si>
  <si>
    <t>Development Assistance Income</t>
  </si>
  <si>
    <t>DA Recurrent</t>
  </si>
  <si>
    <t>DA Projects</t>
  </si>
  <si>
    <t>5D</t>
  </si>
  <si>
    <t>Commercial Income</t>
  </si>
  <si>
    <t>Textbooks</t>
  </si>
  <si>
    <t>Course Materials</t>
  </si>
  <si>
    <t>Stationery</t>
  </si>
  <si>
    <t>Personal Computers</t>
  </si>
  <si>
    <t>Laptops</t>
  </si>
  <si>
    <t>Other Commercial Sales</t>
  </si>
  <si>
    <t>Rental Income</t>
  </si>
  <si>
    <t xml:space="preserve">Student Accomodation </t>
  </si>
  <si>
    <t>Property Rental</t>
  </si>
  <si>
    <t>5E</t>
  </si>
  <si>
    <t>Consultancy Income</t>
  </si>
  <si>
    <t>Consultancy income</t>
  </si>
  <si>
    <t>5F</t>
  </si>
  <si>
    <t>Other Income</t>
  </si>
  <si>
    <t>Other income</t>
  </si>
  <si>
    <t>Management Fees</t>
  </si>
  <si>
    <t>Course Material Income</t>
  </si>
  <si>
    <t>Laboratory Income</t>
  </si>
  <si>
    <t>Sales Income</t>
  </si>
  <si>
    <t>Photocopy Income</t>
  </si>
  <si>
    <t>Farm Livestock Sale</t>
  </si>
  <si>
    <t>Stationery Sale</t>
  </si>
  <si>
    <t>Farm Sale</t>
  </si>
  <si>
    <t>Hire/Rental Charges</t>
  </si>
  <si>
    <t>Publication and Text Book Sales</t>
  </si>
  <si>
    <t>Academic Gowns Sale</t>
  </si>
  <si>
    <t>Misc Sales</t>
  </si>
  <si>
    <t>Miscellaneous Student fees</t>
  </si>
  <si>
    <t>Penalties</t>
  </si>
  <si>
    <t>Academic Gown Hire</t>
  </si>
  <si>
    <t>Fines</t>
  </si>
  <si>
    <t>Documentation Fees</t>
  </si>
  <si>
    <t>Service Fees</t>
  </si>
  <si>
    <t>ID Cards Fee</t>
  </si>
  <si>
    <t>Verification Fees</t>
  </si>
  <si>
    <t>Examination Fees</t>
  </si>
  <si>
    <t>Locker Hire</t>
  </si>
  <si>
    <t>Reconsideration/Reinstatement Fee</t>
  </si>
  <si>
    <t>Application for Waiver of Fees</t>
  </si>
  <si>
    <t>Student Association Fee (GSF)</t>
  </si>
  <si>
    <t>Library Fees/Fines</t>
  </si>
  <si>
    <t>Field Trip Fees</t>
  </si>
  <si>
    <t>Misc Other Fees (Non Student)</t>
  </si>
  <si>
    <t>Misc Other fees (Non Student)</t>
  </si>
  <si>
    <t>Bad Debt Recovery</t>
  </si>
  <si>
    <t>Cash Over &amp; Short</t>
  </si>
  <si>
    <t>Membership Fees</t>
  </si>
  <si>
    <t>Stale Cheques Written Back</t>
  </si>
  <si>
    <t>Dishonoured Cheque Fee</t>
  </si>
  <si>
    <t>Donations Income</t>
  </si>
  <si>
    <t>Unclaimed Deposits Forfeited</t>
  </si>
  <si>
    <t>Conference Income</t>
  </si>
  <si>
    <t>Sitting Allowance</t>
  </si>
  <si>
    <t>Insurance Proceeds</t>
  </si>
  <si>
    <t>Gain in Recognition-Bio Assets</t>
  </si>
  <si>
    <t>Gain in Recognition-Manure Held</t>
  </si>
  <si>
    <t>5G</t>
  </si>
  <si>
    <t>Release of Deferred Capital Grant</t>
  </si>
  <si>
    <t>5H</t>
  </si>
  <si>
    <t>Interest income</t>
  </si>
  <si>
    <t>Interest Income</t>
  </si>
  <si>
    <t>5I</t>
  </si>
  <si>
    <t>Exchange Gain</t>
  </si>
  <si>
    <t>Exchange Gain (Credits Only)</t>
  </si>
  <si>
    <t>5J</t>
  </si>
  <si>
    <t>Contribution to Recurrent Fund</t>
  </si>
  <si>
    <t>Royalty Fee</t>
  </si>
  <si>
    <t>Personnel Expenses</t>
  </si>
  <si>
    <t>6A</t>
  </si>
  <si>
    <t>Personnel Costs</t>
  </si>
  <si>
    <t>Academic Staff</t>
  </si>
  <si>
    <t>Professional Staff</t>
  </si>
  <si>
    <t>Intermediate and Junior Staff</t>
  </si>
  <si>
    <t>Hourly Paid Staff</t>
  </si>
  <si>
    <t>Part Time Academics</t>
  </si>
  <si>
    <t>Senior Management</t>
  </si>
  <si>
    <t>Provision for Leave Entitlement</t>
  </si>
  <si>
    <t>Non Personnel Expenses</t>
  </si>
  <si>
    <t>7A</t>
  </si>
  <si>
    <t>Operating costs</t>
  </si>
  <si>
    <t>Operating Costs</t>
  </si>
  <si>
    <t>Cost of Sales</t>
  </si>
  <si>
    <t>Book Centre Margin on PC Sales</t>
  </si>
  <si>
    <t>Purchs - Audio Visual Materials</t>
  </si>
  <si>
    <t>Purchs - General Books</t>
  </si>
  <si>
    <t>Purchs - Phonecards</t>
  </si>
  <si>
    <t>Purchs - Maintenance (P&amp;F)</t>
  </si>
  <si>
    <t>Purchs - Cold Beverages</t>
  </si>
  <si>
    <t>Purchs - Course Materials</t>
  </si>
  <si>
    <t>Purchs - Alcoholic Beverage</t>
  </si>
  <si>
    <t>Purchs - Stationery</t>
  </si>
  <si>
    <t>Purchs - Dry Goods</t>
  </si>
  <si>
    <t>Purchs - T-Shirts</t>
  </si>
  <si>
    <t>Purchs-Computer Spares &amp;Accessories</t>
  </si>
  <si>
    <t>Purchs - Textbooks</t>
  </si>
  <si>
    <t>Purchs - Magazines &amp; Greeting Cards</t>
  </si>
  <si>
    <t>Purchs - Pacific Books</t>
  </si>
  <si>
    <t>Purchs - Textbooks (Used)</t>
  </si>
  <si>
    <t>Purchs - Textbooks (Prescribed)</t>
  </si>
  <si>
    <t>Purchs - Snacks</t>
  </si>
  <si>
    <t>Purchs - Academic Dress</t>
  </si>
  <si>
    <t>Stock Adjs - Course Material</t>
  </si>
  <si>
    <t>Stock Adjs - Textbooks (Prescribed)</t>
  </si>
  <si>
    <t>Write off Obsolete Invent-Ext.T/Bks</t>
  </si>
  <si>
    <t>Purchs - Cleaning Mats (Stores)</t>
  </si>
  <si>
    <t>Travel and Subsistence</t>
  </si>
  <si>
    <t>Local Travel</t>
  </si>
  <si>
    <t>Overseas Travel</t>
  </si>
  <si>
    <t>Local Perdiem</t>
  </si>
  <si>
    <t>Overseas Perdiem</t>
  </si>
  <si>
    <t>Student Expenses</t>
  </si>
  <si>
    <t>Student - Research Related Expenses</t>
  </si>
  <si>
    <t>School Research</t>
  </si>
  <si>
    <t>Excursion (Field Trips)</t>
  </si>
  <si>
    <t>Students - Travel</t>
  </si>
  <si>
    <t>Students - Living Allowances</t>
  </si>
  <si>
    <t>Students - Book Allowances</t>
  </si>
  <si>
    <t>Students - Tuition Cost</t>
  </si>
  <si>
    <t>Students - Research Allowances</t>
  </si>
  <si>
    <t>Students - Establishment Allowance</t>
  </si>
  <si>
    <t>Stud-Graduate Assistant Scholarship</t>
  </si>
  <si>
    <t>Student - Support Related Expenses</t>
  </si>
  <si>
    <t>Examination</t>
  </si>
  <si>
    <t>Student Exchange Expense</t>
  </si>
  <si>
    <t>National/Open Days</t>
  </si>
  <si>
    <t>Graduation</t>
  </si>
  <si>
    <t>School Experience</t>
  </si>
  <si>
    <t>Summer School</t>
  </si>
  <si>
    <t>Face to Face</t>
  </si>
  <si>
    <t>Student Orientation</t>
  </si>
  <si>
    <t>Undergraduate Scholarship</t>
  </si>
  <si>
    <t>School Liasion</t>
  </si>
  <si>
    <t>Teaching Materials</t>
  </si>
  <si>
    <t>Teaching Materials &amp; Supplies</t>
  </si>
  <si>
    <t>Teaching Consumables</t>
  </si>
  <si>
    <t>Subscriptions: Newspaper/Perodicals</t>
  </si>
  <si>
    <t>Grounds and Maintenance</t>
  </si>
  <si>
    <t>Plumbing &amp; Electrical</t>
  </si>
  <si>
    <t>Electrical Maintenance</t>
  </si>
  <si>
    <t>Plumbing Maintenance</t>
  </si>
  <si>
    <t>Repairs &amp; Maintenance</t>
  </si>
  <si>
    <t>Minor Works - General</t>
  </si>
  <si>
    <t>Other General Repairs &amp; Maintenance</t>
  </si>
  <si>
    <t>Painting &amp; Decorating</t>
  </si>
  <si>
    <t>Building Materials</t>
  </si>
  <si>
    <t>Carpentry &amp; Joinery</t>
  </si>
  <si>
    <t>Mechanical Plant Maintenance</t>
  </si>
  <si>
    <t>Pool Maintenance</t>
  </si>
  <si>
    <t>Cyclone Restoration</t>
  </si>
  <si>
    <t>Upkeep of VC's Residence</t>
  </si>
  <si>
    <t>Grass Cutting Contract</t>
  </si>
  <si>
    <t>Ground Materials</t>
  </si>
  <si>
    <t>Road Repairs &amp; Maintenance</t>
  </si>
  <si>
    <t>Works/Services</t>
  </si>
  <si>
    <t>Cleaning/Garbage Contracts</t>
  </si>
  <si>
    <t>Construction Contracts</t>
  </si>
  <si>
    <t>Locks &amp; Security</t>
  </si>
  <si>
    <t>Fire Services</t>
  </si>
  <si>
    <t>Property Rates</t>
  </si>
  <si>
    <t>Service Contracts</t>
  </si>
  <si>
    <t>Property Ground Rent</t>
  </si>
  <si>
    <t>Consultancy Charges</t>
  </si>
  <si>
    <t>Telecommunications</t>
  </si>
  <si>
    <t>Telephone-Direct &amp; Fax Costs</t>
  </si>
  <si>
    <t>Internet Lease Line Charges</t>
  </si>
  <si>
    <t>Radio Licence</t>
  </si>
  <si>
    <t>Satellite Lease</t>
  </si>
  <si>
    <t>Utilities</t>
  </si>
  <si>
    <t>Electricity</t>
  </si>
  <si>
    <t>Water</t>
  </si>
  <si>
    <t>Gas</t>
  </si>
  <si>
    <t>Library Books</t>
  </si>
  <si>
    <t>Purch of Text Books for Centres</t>
  </si>
  <si>
    <t>Purchase of Library Serials</t>
  </si>
  <si>
    <t>Purchase of Library Books</t>
  </si>
  <si>
    <t>Purchase of Law Library Perodicals</t>
  </si>
  <si>
    <t>Purchase of Law Lib.Bks/Periodicals</t>
  </si>
  <si>
    <t>Staff Recruitment and Passages</t>
  </si>
  <si>
    <t>OSC - Baggage Allowance</t>
  </si>
  <si>
    <t>OSC - Passages</t>
  </si>
  <si>
    <t>OSC - Recruitment</t>
  </si>
  <si>
    <t>OSC - Appointment Allowance</t>
  </si>
  <si>
    <t>OSC - Childrens Education Allowance</t>
  </si>
  <si>
    <t>OSC - Termination Allowance</t>
  </si>
  <si>
    <t>OSC - Immigration-Permit</t>
  </si>
  <si>
    <t>OSC - Police Clearence</t>
  </si>
  <si>
    <t>OSC - Others</t>
  </si>
  <si>
    <t>Professional Development &amp; Training</t>
  </si>
  <si>
    <t>Training Leave -Establishment Allow</t>
  </si>
  <si>
    <t>Conference/Seminar - Fees</t>
  </si>
  <si>
    <t xml:space="preserve">Staff Sponsorship </t>
  </si>
  <si>
    <t>Staff/Family Sponsorship (75% Tuit)</t>
  </si>
  <si>
    <t>Job Evaluation</t>
  </si>
  <si>
    <t>Registration/Membership</t>
  </si>
  <si>
    <t>Printing and Stationery</t>
  </si>
  <si>
    <t>Printing/Photocopying</t>
  </si>
  <si>
    <t>Workshop Expenses</t>
  </si>
  <si>
    <t>Insurance Premiums - General</t>
  </si>
  <si>
    <t>Insurance - Evaluation</t>
  </si>
  <si>
    <t>Computer Software and Hardware</t>
  </si>
  <si>
    <t>Computer Parts &amp; Accessories</t>
  </si>
  <si>
    <t>Software Licenses</t>
  </si>
  <si>
    <t>Advertising</t>
  </si>
  <si>
    <t>Marketing/Communications</t>
  </si>
  <si>
    <t>Publications</t>
  </si>
  <si>
    <t>Hospitality/Expenditure on Meetings</t>
  </si>
  <si>
    <t>Staff Meal Expense</t>
  </si>
  <si>
    <t>Medical Expenses</t>
  </si>
  <si>
    <t>Medical Expense - Student</t>
  </si>
  <si>
    <t>Medical Premium - Staff</t>
  </si>
  <si>
    <t>Rent Expense</t>
  </si>
  <si>
    <t>Rent of Premises</t>
  </si>
  <si>
    <t>Rent of Staff Accomodation (Hotel)</t>
  </si>
  <si>
    <t>Rent of Vehicles</t>
  </si>
  <si>
    <t>Rent of Equipment</t>
  </si>
  <si>
    <t>Rent of Vessels</t>
  </si>
  <si>
    <t>Equipment Purchase</t>
  </si>
  <si>
    <t>Equip Pur-Non Capit (&lt;$1000)</t>
  </si>
  <si>
    <t>Freight and Courier Charges</t>
  </si>
  <si>
    <t>Freight &amp; Courier Charges</t>
  </si>
  <si>
    <t>Audit Fees</t>
  </si>
  <si>
    <t>External</t>
  </si>
  <si>
    <t>Internal</t>
  </si>
  <si>
    <t>Legal Fees</t>
  </si>
  <si>
    <t>Legal Consultation</t>
  </si>
  <si>
    <t>Legal Settlements</t>
  </si>
  <si>
    <t>Honorarium</t>
  </si>
  <si>
    <t>Council</t>
  </si>
  <si>
    <t>Audit and Risk Committee</t>
  </si>
  <si>
    <t>Finance and Investments Committee</t>
  </si>
  <si>
    <t>Other Honorarium</t>
  </si>
  <si>
    <t>Motor Vehicle Expenses</t>
  </si>
  <si>
    <t>Motor Vehicle Exp - Repairs</t>
  </si>
  <si>
    <t>Motor Veh Exp - Petrol Oil</t>
  </si>
  <si>
    <t xml:space="preserve">Other Items of Expenditure </t>
  </si>
  <si>
    <t>External Assessors Charge</t>
  </si>
  <si>
    <t>Course Development</t>
  </si>
  <si>
    <t>Bank Charges</t>
  </si>
  <si>
    <t>Interest Expense - Bank Overdraft</t>
  </si>
  <si>
    <t>Interest Expense - Loan</t>
  </si>
  <si>
    <t>Accounting/Taxation Fees</t>
  </si>
  <si>
    <t>Admin Charge</t>
  </si>
  <si>
    <t>Recoveries - Miscellaneous</t>
  </si>
  <si>
    <t>PY Encumberance Release</t>
  </si>
  <si>
    <t>OHS Safety</t>
  </si>
  <si>
    <t>Prize Award</t>
  </si>
  <si>
    <t>Quizes &amp; Competitions</t>
  </si>
  <si>
    <t>Council Expenses</t>
  </si>
  <si>
    <t>Warranty Support</t>
  </si>
  <si>
    <t>Inter- Loan Charges</t>
  </si>
  <si>
    <t>Other Consumables</t>
  </si>
  <si>
    <t>Student Association Payment</t>
  </si>
  <si>
    <t>Farm Upkeep</t>
  </si>
  <si>
    <t>Counselling Services</t>
  </si>
  <si>
    <t>CROP Allowance</t>
  </si>
  <si>
    <t>7B</t>
  </si>
  <si>
    <t>Depreciation and Amortization</t>
  </si>
  <si>
    <t>Amortisation - Leasehold Land</t>
  </si>
  <si>
    <t>Depreciation - Property</t>
  </si>
  <si>
    <t>Depreciation - Equipment</t>
  </si>
  <si>
    <t>Depreciation - Furniture &amp; Fittings</t>
  </si>
  <si>
    <t>Depreciation - Motor Vehicles</t>
  </si>
  <si>
    <t>Depreciation - Vessels</t>
  </si>
  <si>
    <t>7C</t>
  </si>
  <si>
    <t>Movmnt in Provisn for Doubtful Debt</t>
  </si>
  <si>
    <t>Doubtful Debts</t>
  </si>
  <si>
    <t>Doubtful debts</t>
  </si>
  <si>
    <t>7D</t>
  </si>
  <si>
    <t>Write-offs/Disposals</t>
  </si>
  <si>
    <t>Write offs/Disposals</t>
  </si>
  <si>
    <t>Write-offs Project Debts</t>
  </si>
  <si>
    <t>Write-offs Inventory</t>
  </si>
  <si>
    <t>Gain/Loss Sale of Assets</t>
  </si>
  <si>
    <t>Write-offs Student Debts</t>
  </si>
  <si>
    <t>`</t>
  </si>
  <si>
    <t>Write-offs Trade Debts</t>
  </si>
  <si>
    <t>7E</t>
  </si>
  <si>
    <t>Exchange Loss</t>
  </si>
  <si>
    <t>Exchange Loss (Debits Only)</t>
  </si>
  <si>
    <t>7F</t>
  </si>
  <si>
    <t>Capital Purchase Accounts</t>
  </si>
  <si>
    <t>Asset Expense Account</t>
  </si>
  <si>
    <t>Leasehold Land</t>
  </si>
  <si>
    <t>Equipment</t>
  </si>
  <si>
    <t>Motor Vehicles</t>
  </si>
  <si>
    <t>Intangibles</t>
  </si>
  <si>
    <t>Asset WIP Account</t>
  </si>
  <si>
    <t>WIP Property</t>
  </si>
  <si>
    <t>WIP Equipment</t>
  </si>
  <si>
    <t>WIP Furniture &amp; Fittings</t>
  </si>
  <si>
    <t>WIP Intangibles</t>
  </si>
  <si>
    <t>Transfer</t>
  </si>
  <si>
    <t>Fund Additions</t>
  </si>
  <si>
    <t>Fund Deductions</t>
  </si>
  <si>
    <t>Level Two (Non Data-Enterable allowed)</t>
  </si>
  <si>
    <t>Level Three (Data-Enterable allowed)</t>
  </si>
  <si>
    <t>Moving to the Load Sheet (FTVPROG) - Use copy Paste value in FTVPROG</t>
  </si>
  <si>
    <t>Level One</t>
  </si>
  <si>
    <t>Level Two</t>
  </si>
  <si>
    <t>Level Three</t>
  </si>
  <si>
    <t>FTVPROG_PROG_CODE</t>
  </si>
  <si>
    <t>FTVPROG_TITLE</t>
  </si>
  <si>
    <t>FTVPROG_PROG_CODE_PRED</t>
  </si>
  <si>
    <t>FTVPROG_DATA_ENTRY_IND</t>
  </si>
  <si>
    <t>00</t>
  </si>
  <si>
    <t>General</t>
  </si>
  <si>
    <t>000</t>
  </si>
  <si>
    <t>001</t>
  </si>
  <si>
    <t>10</t>
  </si>
  <si>
    <t>Revenue</t>
  </si>
  <si>
    <t>Pacific TAFE Programs</t>
  </si>
  <si>
    <t>Diploma of Counselling (level 5)</t>
  </si>
  <si>
    <t>Certificate III in Patisseries</t>
  </si>
  <si>
    <t>Cert III in Small Bus Devlopmt Mang</t>
  </si>
  <si>
    <t>Professional Diploma in Busines Mgt</t>
  </si>
  <si>
    <t>Diploma in Accounting (Level 5)</t>
  </si>
  <si>
    <t>Certificate IV in Accounting</t>
  </si>
  <si>
    <t>Cert IV in Project Mangmt Practice</t>
  </si>
  <si>
    <t>Cert IV in Early Childhood Edu Care</t>
  </si>
  <si>
    <t>Cert IV in Inform Tech (Support)</t>
  </si>
  <si>
    <t>Dip of Information Tech ( Level 5)</t>
  </si>
  <si>
    <t>Cert IV in Training Asses and  Eval</t>
  </si>
  <si>
    <t>Certificate in Community Developmt</t>
  </si>
  <si>
    <t>Cert in Library Information Studies</t>
  </si>
  <si>
    <t>Cert III in Early Childhod Edu Care</t>
  </si>
  <si>
    <t>Certificate IV in Office Management</t>
  </si>
  <si>
    <t>Cert IV in Human Resource Managemt</t>
  </si>
  <si>
    <t>Dip in Office Management (Level 5)</t>
  </si>
  <si>
    <t>Cert III in Commercial Cookery</t>
  </si>
  <si>
    <t>Cert IV Hospitality Operations</t>
  </si>
  <si>
    <t>Dip of Project Management (Level 5)</t>
  </si>
  <si>
    <t>Dip of Human Resource Mgt (Level 5)</t>
  </si>
  <si>
    <t>Cert IV in Commercial Cookery</t>
  </si>
  <si>
    <t>Cert IV in Fisheries Enforce Compl</t>
  </si>
  <si>
    <t>IAS Revenue</t>
  </si>
  <si>
    <t>I01</t>
  </si>
  <si>
    <t>Micro Lab-Food Sample Income</t>
  </si>
  <si>
    <t>I02</t>
  </si>
  <si>
    <t>Analytical Lab-Water sample Income</t>
  </si>
  <si>
    <t>20</t>
  </si>
  <si>
    <t>Expenses</t>
  </si>
  <si>
    <t>Travel &amp; Perdiems</t>
  </si>
  <si>
    <t>Conference Travel</t>
  </si>
  <si>
    <t>210</t>
  </si>
  <si>
    <t>Council Travel</t>
  </si>
  <si>
    <t>Official Travel</t>
  </si>
  <si>
    <t>Staff Development</t>
  </si>
  <si>
    <t>Tutor Travel</t>
  </si>
  <si>
    <t>Research Travel</t>
  </si>
  <si>
    <t>Graduation Expenses</t>
  </si>
  <si>
    <t>G01</t>
  </si>
  <si>
    <t>Grad- Travel and Subsistence</t>
  </si>
  <si>
    <t>G02</t>
  </si>
  <si>
    <t>Grad-  Stationery and Printing</t>
  </si>
  <si>
    <t>G03</t>
  </si>
  <si>
    <t>Grad- Venue Hire and Rentals</t>
  </si>
  <si>
    <t>G04</t>
  </si>
  <si>
    <t>Grad- Meal and Overtime</t>
  </si>
  <si>
    <t>G05</t>
  </si>
  <si>
    <t>Grad- Laundry</t>
  </si>
  <si>
    <t>G06</t>
  </si>
  <si>
    <t>Grad- Others</t>
  </si>
  <si>
    <t>Examination Expenses</t>
  </si>
  <si>
    <t>E01</t>
  </si>
  <si>
    <t>Exam- Printing and Photocopy</t>
  </si>
  <si>
    <t>E02</t>
  </si>
  <si>
    <t>Exam- Venue Hire</t>
  </si>
  <si>
    <t>E03</t>
  </si>
  <si>
    <t>Exam-Freight and Courier Charges</t>
  </si>
  <si>
    <t>E04</t>
  </si>
  <si>
    <t>Exam- Meals and Overtime</t>
  </si>
  <si>
    <t>E05</t>
  </si>
  <si>
    <t>Exam- Others</t>
  </si>
  <si>
    <t>Maintenance Expenses</t>
  </si>
  <si>
    <t>M01</t>
  </si>
  <si>
    <t>Maint- Library</t>
  </si>
  <si>
    <t>M02</t>
  </si>
  <si>
    <t>Maint- R&amp;I</t>
  </si>
  <si>
    <t>M03</t>
  </si>
  <si>
    <t>Maint- SAS</t>
  </si>
  <si>
    <t>M04</t>
  </si>
  <si>
    <t>Maint- ITS</t>
  </si>
  <si>
    <t>M05</t>
  </si>
  <si>
    <t>Maint- DMC</t>
  </si>
  <si>
    <t>M06</t>
  </si>
  <si>
    <t>Maint- Secretariat</t>
  </si>
  <si>
    <t>M07</t>
  </si>
  <si>
    <t>Maint- CFL</t>
  </si>
  <si>
    <t>M08</t>
  </si>
  <si>
    <t>Maint- Drains</t>
  </si>
  <si>
    <t>M09</t>
  </si>
  <si>
    <t>Maint- Water Supply &amp; Pumping Stat</t>
  </si>
  <si>
    <t>M10</t>
  </si>
  <si>
    <t>Maint- Sewage</t>
  </si>
  <si>
    <t>M11</t>
  </si>
  <si>
    <t>Maint- Waste Management</t>
  </si>
  <si>
    <t>M12</t>
  </si>
  <si>
    <t>Maint- Nusery &amp; Gardens</t>
  </si>
  <si>
    <t>M13</t>
  </si>
  <si>
    <t>Maint- Perimeter Fencing</t>
  </si>
  <si>
    <t>M14</t>
  </si>
  <si>
    <t>Maint- Trees and Greenary</t>
  </si>
  <si>
    <t>M15</t>
  </si>
  <si>
    <t>Maint- External Fac(water fountain)</t>
  </si>
  <si>
    <t>M16</t>
  </si>
  <si>
    <t>Maint- FSTE</t>
  </si>
  <si>
    <t>M17</t>
  </si>
  <si>
    <t>Maint- FALE</t>
  </si>
  <si>
    <t>M18</t>
  </si>
  <si>
    <t>Maint- FBE</t>
  </si>
  <si>
    <t>M19</t>
  </si>
  <si>
    <t>Maint- Admin</t>
  </si>
  <si>
    <t>M20</t>
  </si>
  <si>
    <t xml:space="preserve">Maint- HR </t>
  </si>
  <si>
    <t>M21</t>
  </si>
  <si>
    <t>Maint- P&amp;F</t>
  </si>
  <si>
    <t>M22</t>
  </si>
  <si>
    <t>Maint- Centrally Timetabled Space</t>
  </si>
  <si>
    <t>M23</t>
  </si>
  <si>
    <t>Maint- Contingency Assets</t>
  </si>
  <si>
    <t>M24</t>
  </si>
  <si>
    <t>Maint- Breakdown Call</t>
  </si>
  <si>
    <t>M25</t>
  </si>
  <si>
    <t>Maint- Air-Conditioner</t>
  </si>
  <si>
    <t>M26</t>
  </si>
  <si>
    <t>Maint- Lifts</t>
  </si>
  <si>
    <t>M27</t>
  </si>
  <si>
    <t>Maint- Contingency design &amp; Eng</t>
  </si>
  <si>
    <t>M28</t>
  </si>
  <si>
    <t>Maint- Contingency Operations</t>
  </si>
  <si>
    <t>M29</t>
  </si>
  <si>
    <t>Maint- Others</t>
  </si>
  <si>
    <t>Facilities Hire</t>
  </si>
  <si>
    <t>H01</t>
  </si>
  <si>
    <t>Hire - Chairs and Tables</t>
  </si>
  <si>
    <t>H02</t>
  </si>
  <si>
    <t>Hire - Teaching Space</t>
  </si>
  <si>
    <t>H03</t>
  </si>
  <si>
    <t>Hire - Equipment</t>
  </si>
  <si>
    <t>H04</t>
  </si>
  <si>
    <t>Hire - Pot Plant</t>
  </si>
  <si>
    <t>H05</t>
  </si>
  <si>
    <t>Hire - Others</t>
  </si>
  <si>
    <t>Depreciation</t>
  </si>
  <si>
    <t>50</t>
  </si>
  <si>
    <t>Projects</t>
  </si>
  <si>
    <t>EU Projects</t>
  </si>
  <si>
    <t>Project Team Leader</t>
  </si>
  <si>
    <t>510</t>
  </si>
  <si>
    <t>Project Assistant</t>
  </si>
  <si>
    <t>Finance Officer</t>
  </si>
  <si>
    <t>IT Officer</t>
  </si>
  <si>
    <t>Prof/Assist Professor</t>
  </si>
  <si>
    <t>Lecturer/Asst Lecturer</t>
  </si>
  <si>
    <t>Research Fellow</t>
  </si>
  <si>
    <t>Project Manager</t>
  </si>
  <si>
    <t>In-Country Coordinators</t>
  </si>
  <si>
    <t>Research Assistants</t>
  </si>
  <si>
    <t>PGD Scholarships</t>
  </si>
  <si>
    <t>Masters Scholarships</t>
  </si>
  <si>
    <t>PhD Scholarships</t>
  </si>
  <si>
    <t>Consultancies</t>
  </si>
  <si>
    <t>Office Space</t>
  </si>
  <si>
    <t>Services</t>
  </si>
  <si>
    <t>Consumables</t>
  </si>
  <si>
    <t>Other Supplies</t>
  </si>
  <si>
    <t>Staff Travel</t>
  </si>
  <si>
    <t>Travel PSC/Inception Meeting</t>
  </si>
  <si>
    <t>Travel Review of Best Practices</t>
  </si>
  <si>
    <t>Travel GCCA-PICT Sessions &amp; Wkshops</t>
  </si>
  <si>
    <t>Travel Preparation of V &amp; A Assesmt</t>
  </si>
  <si>
    <t>Monitoring and Evaluation Officer</t>
  </si>
  <si>
    <t>CCAP Projects</t>
  </si>
  <si>
    <t>C01</t>
  </si>
  <si>
    <t>Community Liaison Officer (CLO)</t>
  </si>
  <si>
    <t>C02</t>
  </si>
  <si>
    <t>Community Liaison Specialist (CLS)</t>
  </si>
  <si>
    <t>C03</t>
  </si>
  <si>
    <t>Country Mobilizer (CM) - Fiji</t>
  </si>
  <si>
    <t>C04</t>
  </si>
  <si>
    <t>Country Mobilizer (CM) - Tonga</t>
  </si>
  <si>
    <t>C05</t>
  </si>
  <si>
    <t>Country Mobilizer (CM) - PNG</t>
  </si>
  <si>
    <t>C06</t>
  </si>
  <si>
    <t>Country Mobilizer (CM) - Vanuatu</t>
  </si>
  <si>
    <t>C07</t>
  </si>
  <si>
    <t>Country Mobilizer (CM) - Samoa</t>
  </si>
  <si>
    <t>C08</t>
  </si>
  <si>
    <t>Country Mobilizer (CM) - Kiribati</t>
  </si>
  <si>
    <t>C09</t>
  </si>
  <si>
    <t>Country Mobilizer (CM) - Nauru</t>
  </si>
  <si>
    <t>Country Mobilizer (CM) - Tuvalu</t>
  </si>
  <si>
    <t>C11</t>
  </si>
  <si>
    <t>Country Mobilizer (CM) - Solomons</t>
  </si>
  <si>
    <t>C12</t>
  </si>
  <si>
    <t>Country Mobilizer (CM) - FSM</t>
  </si>
  <si>
    <t>C13</t>
  </si>
  <si>
    <t>Country Mobilizer (CM) - Palau</t>
  </si>
  <si>
    <t>C14</t>
  </si>
  <si>
    <t>Country Mobilizer (CM) - RMI</t>
  </si>
  <si>
    <t>C15</t>
  </si>
  <si>
    <t>Short Term Tech Assistance (STTA) 1</t>
  </si>
  <si>
    <t>C16</t>
  </si>
  <si>
    <t>Short Term Tech Assistance (STTA) 2</t>
  </si>
  <si>
    <t>C17</t>
  </si>
  <si>
    <t>STTA Travel</t>
  </si>
  <si>
    <t>C18</t>
  </si>
  <si>
    <t>Travel - CLO</t>
  </si>
  <si>
    <t>C19</t>
  </si>
  <si>
    <t>Travel - CLS</t>
  </si>
  <si>
    <t>Travel CM - Fiji</t>
  </si>
  <si>
    <t>C21</t>
  </si>
  <si>
    <t>Travel CM - Tonga</t>
  </si>
  <si>
    <t>C22</t>
  </si>
  <si>
    <t>Travel CM - PNG</t>
  </si>
  <si>
    <t>C23</t>
  </si>
  <si>
    <t>Travel CM - Vanuatu</t>
  </si>
  <si>
    <t>C24</t>
  </si>
  <si>
    <t>Travel CM - Samoa</t>
  </si>
  <si>
    <t>C25</t>
  </si>
  <si>
    <t>Travel CM - Kiribati</t>
  </si>
  <si>
    <t>C26</t>
  </si>
  <si>
    <t>Travel CM - Nauru</t>
  </si>
  <si>
    <t>C27</t>
  </si>
  <si>
    <t>Travel CM - Tuvalu</t>
  </si>
  <si>
    <t>C28</t>
  </si>
  <si>
    <t>Travel CM - Solomons</t>
  </si>
  <si>
    <t>C29</t>
  </si>
  <si>
    <t>Travel CM - FSM</t>
  </si>
  <si>
    <t>Travel CM - Palau</t>
  </si>
  <si>
    <t>C31</t>
  </si>
  <si>
    <t>Travel CM - RMI</t>
  </si>
  <si>
    <t>C32</t>
  </si>
  <si>
    <t>Perdiem - STTA 1</t>
  </si>
  <si>
    <t>C33</t>
  </si>
  <si>
    <t>Perdiem - STTA 2</t>
  </si>
  <si>
    <t>C34</t>
  </si>
  <si>
    <t>Perdiem - CLO</t>
  </si>
  <si>
    <t>C35</t>
  </si>
  <si>
    <t>Perdiem - CLS</t>
  </si>
  <si>
    <t>C36</t>
  </si>
  <si>
    <t>Perdiem CM - Fiji</t>
  </si>
  <si>
    <t>C37</t>
  </si>
  <si>
    <t>Perdiem CM - Tonga</t>
  </si>
  <si>
    <t>C38</t>
  </si>
  <si>
    <t>Perdiem CM - PNG</t>
  </si>
  <si>
    <t>C39</t>
  </si>
  <si>
    <t>Perdiem CM - Vanuatu</t>
  </si>
  <si>
    <t>Perdiem CM - Samoa</t>
  </si>
  <si>
    <t>C41</t>
  </si>
  <si>
    <t>Perdiem CM - Kiribati</t>
  </si>
  <si>
    <t>C42</t>
  </si>
  <si>
    <t>Perdiem CM - Nauru</t>
  </si>
  <si>
    <t>C43</t>
  </si>
  <si>
    <t>Perdiem CM - Tuvalu</t>
  </si>
  <si>
    <t>C44</t>
  </si>
  <si>
    <t>Perdiem CM - Solomons</t>
  </si>
  <si>
    <t>C45</t>
  </si>
  <si>
    <t>Perdiem CM - FSM</t>
  </si>
  <si>
    <t>C46</t>
  </si>
  <si>
    <t>Perdiem CM - Palau</t>
  </si>
  <si>
    <t>C47</t>
  </si>
  <si>
    <t>Perdiem CM - RMI</t>
  </si>
  <si>
    <t>C48</t>
  </si>
  <si>
    <t>Misc Travel Exp STTA</t>
  </si>
  <si>
    <t>C49</t>
  </si>
  <si>
    <t>Misc Travel Exp CM - Fiji</t>
  </si>
  <si>
    <t>Misc Travel Exp CM - Tonga</t>
  </si>
  <si>
    <t>C51</t>
  </si>
  <si>
    <t>Misc Travel Exp CM - PNG</t>
  </si>
  <si>
    <t>C52</t>
  </si>
  <si>
    <t>Misc Travel Exp CM - Vanuatu</t>
  </si>
  <si>
    <t>C53</t>
  </si>
  <si>
    <t>Misc Travel Exp CM - Samoa</t>
  </si>
  <si>
    <t>C54</t>
  </si>
  <si>
    <t>Misc Travel Exp CM - Kiribati</t>
  </si>
  <si>
    <t>C55</t>
  </si>
  <si>
    <t>Misc Travel Exp CM - Nauru</t>
  </si>
  <si>
    <t>C56</t>
  </si>
  <si>
    <t>Misc Travel Exp CM - Tuvalu</t>
  </si>
  <si>
    <t>C57</t>
  </si>
  <si>
    <t>Misc Travel Exp CM - Solomons</t>
  </si>
  <si>
    <t>C58</t>
  </si>
  <si>
    <t>Misc Travel Exp CM - FSM</t>
  </si>
  <si>
    <t>C59</t>
  </si>
  <si>
    <t>Misc Travel Exp CM - Palau</t>
  </si>
  <si>
    <t>C60</t>
  </si>
  <si>
    <t>Misc Travel Exp CM - RMI</t>
  </si>
  <si>
    <t>C61</t>
  </si>
  <si>
    <t>DBA &amp; Medex STTA</t>
  </si>
  <si>
    <t>C62</t>
  </si>
  <si>
    <t>DBA &amp; Medex CM</t>
  </si>
  <si>
    <t>C63</t>
  </si>
  <si>
    <t>Office Space Reimbursement/Rent</t>
  </si>
  <si>
    <t>C64</t>
  </si>
  <si>
    <t>Administrative Support</t>
  </si>
  <si>
    <t>C65</t>
  </si>
  <si>
    <t>Project Activities</t>
  </si>
  <si>
    <t xml:space="preserve">EU PacTvet Projects </t>
  </si>
  <si>
    <t>T01</t>
  </si>
  <si>
    <t>Senior Lecturer (TVET)</t>
  </si>
  <si>
    <t>T02</t>
  </si>
  <si>
    <t>Senior Lecturer (CCA)</t>
  </si>
  <si>
    <t>T03</t>
  </si>
  <si>
    <t>Regional Project Coordinator</t>
  </si>
  <si>
    <t>T04</t>
  </si>
  <si>
    <t>Travel and subsistence costs</t>
  </si>
  <si>
    <t>T05</t>
  </si>
  <si>
    <t>Training costs</t>
  </si>
  <si>
    <t>T06</t>
  </si>
  <si>
    <t>Equipment and services</t>
  </si>
  <si>
    <t>T07</t>
  </si>
  <si>
    <t>Consumables and other Services</t>
  </si>
  <si>
    <t>T08</t>
  </si>
  <si>
    <t>Subcontracts / Consultancies</t>
  </si>
  <si>
    <t>T09</t>
  </si>
  <si>
    <t>Monitoring and Evaluation</t>
  </si>
  <si>
    <t>T10</t>
  </si>
  <si>
    <t>Communications and Visibility</t>
  </si>
  <si>
    <t>T11</t>
  </si>
  <si>
    <t>Finance &amp; Admin Assistant</t>
  </si>
  <si>
    <t>EU-GCCA Projects Phase II</t>
  </si>
  <si>
    <t>A01</t>
  </si>
  <si>
    <t>A02</t>
  </si>
  <si>
    <t>A03</t>
  </si>
  <si>
    <t>A04</t>
  </si>
  <si>
    <t>Senior Research Fellow</t>
  </si>
  <si>
    <t>A05</t>
  </si>
  <si>
    <t>A06</t>
  </si>
  <si>
    <t>Lecturer</t>
  </si>
  <si>
    <t>A07</t>
  </si>
  <si>
    <t>A08</t>
  </si>
  <si>
    <t>Research Assistants (4)</t>
  </si>
  <si>
    <t>A09</t>
  </si>
  <si>
    <t>In Country Coordinators</t>
  </si>
  <si>
    <t>A11</t>
  </si>
  <si>
    <t>Monitoring &amp; Evaluation Officer</t>
  </si>
  <si>
    <t>A12</t>
  </si>
  <si>
    <t>Publication Officer</t>
  </si>
  <si>
    <t>A13</t>
  </si>
  <si>
    <t>Boat Transportation</t>
  </si>
  <si>
    <t>A14</t>
  </si>
  <si>
    <t>Local Airfares</t>
  </si>
  <si>
    <t>A15</t>
  </si>
  <si>
    <t>International Travel</t>
  </si>
  <si>
    <t>A16</t>
  </si>
  <si>
    <t>Perdiem</t>
  </si>
  <si>
    <t>A17</t>
  </si>
  <si>
    <t>Other Travel Costs</t>
  </si>
  <si>
    <t>A18</t>
  </si>
  <si>
    <t>Equipment for Office Administration</t>
  </si>
  <si>
    <t>A19</t>
  </si>
  <si>
    <t>Equipment for Implementation</t>
  </si>
  <si>
    <t>Office Rent</t>
  </si>
  <si>
    <t>A21</t>
  </si>
  <si>
    <t>Country Offices Consumables</t>
  </si>
  <si>
    <t>A22</t>
  </si>
  <si>
    <t>Country Offices - Other Services</t>
  </si>
  <si>
    <t>A23</t>
  </si>
  <si>
    <t>A24</t>
  </si>
  <si>
    <t>Financial Support</t>
  </si>
  <si>
    <t>A25</t>
  </si>
  <si>
    <t>Expenditure Verification /Audit</t>
  </si>
  <si>
    <t>A26</t>
  </si>
  <si>
    <t>A27</t>
  </si>
  <si>
    <t>Costs of Conferences /Workshops</t>
  </si>
  <si>
    <t>A28</t>
  </si>
  <si>
    <t>Visibility Actions</t>
  </si>
  <si>
    <t>A29</t>
  </si>
  <si>
    <t>Freight Costs</t>
  </si>
  <si>
    <t>A30</t>
  </si>
  <si>
    <t>Indirect Costs</t>
  </si>
  <si>
    <t>60</t>
  </si>
  <si>
    <t>Research</t>
  </si>
  <si>
    <t>Analysis Biodiesel Blends</t>
  </si>
  <si>
    <t>610</t>
  </si>
  <si>
    <t>Assessment on the Cloud Forest</t>
  </si>
  <si>
    <t>DFL Student Success at USP</t>
  </si>
  <si>
    <t>Fishing Practices in Kiribati</t>
  </si>
  <si>
    <t>Marine Invertebrates of Solomons</t>
  </si>
  <si>
    <t>Marine Flora &amp; Seaweeds of Samoa</t>
  </si>
  <si>
    <t>Humpback Whale Operators in Tonga</t>
  </si>
  <si>
    <t>Pacific Ocean SRT Fund</t>
  </si>
  <si>
    <t>Pacific Ocean Seed fund</t>
  </si>
  <si>
    <t>Taxonomy History</t>
  </si>
  <si>
    <t>Hammerhead Sharks</t>
  </si>
  <si>
    <t>Fiji Tuna</t>
  </si>
  <si>
    <t>Sea Turtles</t>
  </si>
  <si>
    <t>Ecosystem</t>
  </si>
  <si>
    <t>Facilitating Regional Intergration</t>
  </si>
  <si>
    <t>Energy in Regional Economic Growth</t>
  </si>
  <si>
    <t>Role of Regional Trade Agreement</t>
  </si>
  <si>
    <t>Exchange Rate Forecasting Models</t>
  </si>
  <si>
    <t>Urbanisation &amp; Eco.Growth</t>
  </si>
  <si>
    <t>Sustainable Sea Transport</t>
  </si>
  <si>
    <t>Eco. Growth SRT Fund</t>
  </si>
  <si>
    <t>Eco. Growth Seed Fund</t>
  </si>
  <si>
    <t>Antecedents of Food</t>
  </si>
  <si>
    <t>Climate Change and Food Security</t>
  </si>
  <si>
    <t>Climate Change SRT Fund</t>
  </si>
  <si>
    <t>Climate Change Seed Fund</t>
  </si>
  <si>
    <t>Ethics in The Public Service-4PICs</t>
  </si>
  <si>
    <t>Women  Employment &amp; Leadership</t>
  </si>
  <si>
    <t>Human Resource Management</t>
  </si>
  <si>
    <t>Goverence Basic Education</t>
  </si>
  <si>
    <t>Nation Building</t>
  </si>
  <si>
    <t>Governance SRT Fund</t>
  </si>
  <si>
    <t>Governance Seed Fund</t>
  </si>
  <si>
    <t>Patterns of Mobility</t>
  </si>
  <si>
    <t>Urban Contemporary Arts</t>
  </si>
  <si>
    <t>Pacific Culture SRT Fund</t>
  </si>
  <si>
    <t>Pacific Culture Seed Fund</t>
  </si>
  <si>
    <t>Cultural Heritage</t>
  </si>
  <si>
    <t>Pacific Development Biofuel</t>
  </si>
  <si>
    <t>Temperature Measurement</t>
  </si>
  <si>
    <t>Arts Raising Awareness</t>
  </si>
  <si>
    <t>Workshop Sustainably/ ICT's</t>
  </si>
  <si>
    <t>Data Driven Research</t>
  </si>
  <si>
    <t>SRT Admin</t>
  </si>
  <si>
    <t>SRT Seed Funding</t>
  </si>
  <si>
    <t>Creative Arts</t>
  </si>
  <si>
    <t>Transitional Sites</t>
  </si>
  <si>
    <t>CPD Model</t>
  </si>
  <si>
    <t>Paciftic Oceanscape</t>
  </si>
  <si>
    <t>Biota Chronology</t>
  </si>
  <si>
    <t>Sea Soundscape</t>
  </si>
  <si>
    <t>Bull Sharks</t>
  </si>
  <si>
    <t>Seasoundscape Fiji</t>
  </si>
  <si>
    <t>Motane Rain Forest</t>
  </si>
  <si>
    <t>Coral Reef Series</t>
  </si>
  <si>
    <t>Mining Industry</t>
  </si>
  <si>
    <t>Isolated Islands</t>
  </si>
  <si>
    <t>Diaster Rick Management</t>
  </si>
  <si>
    <t>Natural Hazard Deduction</t>
  </si>
  <si>
    <t>Fish Poisoning</t>
  </si>
  <si>
    <t>Diaster Risk Reduction</t>
  </si>
  <si>
    <t>Climate Predictions</t>
  </si>
  <si>
    <t>Evacuation Planning</t>
  </si>
  <si>
    <t>Recovering Process</t>
  </si>
  <si>
    <t>Fijian Interpersonal</t>
  </si>
  <si>
    <t>Medical Services Fiji</t>
  </si>
  <si>
    <t>Nation Building-Solomon Is</t>
  </si>
  <si>
    <t>Species and Biomakers</t>
  </si>
  <si>
    <t>Environment Sustainable Development</t>
  </si>
  <si>
    <t>Government Public Policy</t>
  </si>
  <si>
    <t>Economic Growth Regional Cooperatn</t>
  </si>
  <si>
    <t>Human Capacity Blg &amp; Leadership</t>
  </si>
  <si>
    <t>Sustainability Archaeology</t>
  </si>
  <si>
    <t>Past Human Activities</t>
  </si>
  <si>
    <t>Abaiang Atoll</t>
  </si>
  <si>
    <t>Edu Tools for Visual Disabilities</t>
  </si>
  <si>
    <t>Traditional Ecologic Knowledge</t>
  </si>
  <si>
    <t>Smart Water Quality</t>
  </si>
  <si>
    <t>Tradition &amp; ICT</t>
  </si>
  <si>
    <t>Tuvalu Reap Project</t>
  </si>
  <si>
    <t>Electronic Portfolio</t>
  </si>
  <si>
    <t>Visual Disabilities</t>
  </si>
  <si>
    <t>Journalism Culture</t>
  </si>
  <si>
    <t>80</t>
  </si>
  <si>
    <t>Commercial</t>
  </si>
  <si>
    <t>University Accomodation</t>
  </si>
  <si>
    <t>Lot 19 Mariko Street</t>
  </si>
  <si>
    <t>810</t>
  </si>
  <si>
    <t>R21-Lower Campus Lodges</t>
  </si>
  <si>
    <t>R22-Lower Campus Lodges</t>
  </si>
  <si>
    <t>R23-Lower Campus Lodges</t>
  </si>
  <si>
    <t>R24-Lower Campus Lodges</t>
  </si>
  <si>
    <t>R25-Lower Campus Lodges</t>
  </si>
  <si>
    <t>MQ9-Catalina Drive</t>
  </si>
  <si>
    <t>MQ10-Catalina Drive</t>
  </si>
  <si>
    <t>MQ11-Catalina Drive</t>
  </si>
  <si>
    <t>MQ12-Catalina Drive</t>
  </si>
  <si>
    <t>MQ14-Vanua Drive</t>
  </si>
  <si>
    <t>MQ15-Ratu Sukuna Road</t>
  </si>
  <si>
    <t>MQ16-Solent Place</t>
  </si>
  <si>
    <t>MQ17-Solent Place</t>
  </si>
  <si>
    <t>MQ19-Solent Place</t>
  </si>
  <si>
    <t>MQ25-Catalina Drive</t>
  </si>
  <si>
    <t>MQ26-Nan Modal Drive</t>
  </si>
  <si>
    <t>MQ27-Nan Modal Drive</t>
  </si>
  <si>
    <t>MQ28-Nan Modal Drive</t>
  </si>
  <si>
    <t>MQ29-Nan Modal Drive</t>
  </si>
  <si>
    <t>MQ30-Nan Modal Drive</t>
  </si>
  <si>
    <t>MQ31-Catalina Drive</t>
  </si>
  <si>
    <t>MQ32-Catalina Drive</t>
  </si>
  <si>
    <t>MQ35-Catalina Drive</t>
  </si>
  <si>
    <t>MQ36-Catalina Drive</t>
  </si>
  <si>
    <t>MQ37-Catalina Drive</t>
  </si>
  <si>
    <t>MQ38-Catalina Drive</t>
  </si>
  <si>
    <t>MQ39-Sunderland Drive</t>
  </si>
  <si>
    <t>MQ40-Sunderland Drive</t>
  </si>
  <si>
    <t>MQ41-Sunderland Drive</t>
  </si>
  <si>
    <t>MQ42-Namaste Lane</t>
  </si>
  <si>
    <t>MQ43-Namaste Lane</t>
  </si>
  <si>
    <t>MQ44-Namaste Lane</t>
  </si>
  <si>
    <t>MQ45-Namaste Lane</t>
  </si>
  <si>
    <t>MQ46-Namaste Lane</t>
  </si>
  <si>
    <t>MQ49-Solent Place</t>
  </si>
  <si>
    <t>MQ50A-Catalina Drive</t>
  </si>
  <si>
    <t>MQ50B-Catalina Drive</t>
  </si>
  <si>
    <t>MQ50C-Catalina Drive</t>
  </si>
  <si>
    <t>MQ51A-Catalina Drive</t>
  </si>
  <si>
    <t>MQ51B-Catalina Drive</t>
  </si>
  <si>
    <t>MQ52B-Catalina Drive</t>
  </si>
  <si>
    <t>MQ53A-Catalina Drive</t>
  </si>
  <si>
    <t>MQ53B-Catalina Drive</t>
  </si>
  <si>
    <t>MQ54A-Catalina Drive</t>
  </si>
  <si>
    <t>MQ54B-Catalina Drive</t>
  </si>
  <si>
    <t>MQ55A-Catalina Drive</t>
  </si>
  <si>
    <t>MQ55B-Catalina Drive</t>
  </si>
  <si>
    <t>MQ56A-Nan Modal drive</t>
  </si>
  <si>
    <t>MQ56B-Nan Modal Drive</t>
  </si>
  <si>
    <t>SQ18A-Solent Place</t>
  </si>
  <si>
    <t>SQ18B-Solent Place</t>
  </si>
  <si>
    <t>SQ22A-Catalina Drive</t>
  </si>
  <si>
    <t>SQ22B-Catalina Drive</t>
  </si>
  <si>
    <t>1 Telau Street</t>
  </si>
  <si>
    <t>7 Telau Street</t>
  </si>
  <si>
    <t>10 Telau Street</t>
  </si>
  <si>
    <t>12 Telau Street</t>
  </si>
  <si>
    <t>16 Telau Street</t>
  </si>
  <si>
    <t>Flat 1-Room 1-Waqavuka</t>
  </si>
  <si>
    <t>Flat 1-Room 2-Waqavuka</t>
  </si>
  <si>
    <t>Flat 2-Room 1-Waqavuka</t>
  </si>
  <si>
    <t>Flat 2-Room 2-Waqavuka</t>
  </si>
  <si>
    <t>Flat 3-Room 1-Waqavuka</t>
  </si>
  <si>
    <t>Flat 3-Room 2-Waqavuka</t>
  </si>
  <si>
    <t>Flat 4-Room 1-Waqavuka</t>
  </si>
  <si>
    <t>Flat 4-Room 2-Waqavuka</t>
  </si>
  <si>
    <t>Flat 5-Room 1-Waqavuka</t>
  </si>
  <si>
    <t>Flat 5-Room 2-Waqavuka</t>
  </si>
  <si>
    <t>Flat 6-Room 1-Waqavuka</t>
  </si>
  <si>
    <t>Flat 6-Room 2-Waqavuka</t>
  </si>
  <si>
    <t>MQ5-Room 1-Waqavuka</t>
  </si>
  <si>
    <t>MQ5-Room 2-Waqavuka</t>
  </si>
  <si>
    <t>MQ5-Room 3-Waqavuka</t>
  </si>
  <si>
    <t>MQ5-Room 4-Waqavuka</t>
  </si>
  <si>
    <t>MQ6-Room 1-Waqavuka</t>
  </si>
  <si>
    <t>MQ6-Room 2-Waqavuka</t>
  </si>
  <si>
    <t>MQ6-Room 3-Waqavuka</t>
  </si>
  <si>
    <t>MQ7-Room 1-Waqavuka</t>
  </si>
  <si>
    <t>MQ7-Room 2-Waqavuka</t>
  </si>
  <si>
    <t>MQ47-Room 1-Waqavuka</t>
  </si>
  <si>
    <t>MQ47-Room 2-Waqavuka</t>
  </si>
  <si>
    <t>MQ47-Room 3-Waqavuka</t>
  </si>
  <si>
    <t>MQ48-Room 1-Waqavuka</t>
  </si>
  <si>
    <t>MQ48-Room 2-Waqavuka</t>
  </si>
  <si>
    <t>MQ48-Room 3-Waqavuka</t>
  </si>
  <si>
    <t>MQ48-Room 4-Waqavuka</t>
  </si>
  <si>
    <t>MQ47-Room 4-Waqavuka</t>
  </si>
  <si>
    <t>A2106</t>
  </si>
  <si>
    <t>A2107</t>
  </si>
  <si>
    <t>A2108</t>
  </si>
  <si>
    <t>A2109</t>
  </si>
  <si>
    <t>A2110</t>
  </si>
  <si>
    <t>A2111</t>
  </si>
  <si>
    <t>A2112</t>
  </si>
  <si>
    <t>A2113</t>
  </si>
  <si>
    <t>A2114</t>
  </si>
  <si>
    <t>Marketing for Regional Campus</t>
  </si>
  <si>
    <t>Regional Initiatives</t>
  </si>
  <si>
    <t>MSTC Project</t>
  </si>
  <si>
    <t>In - Country Science Proposal</t>
  </si>
  <si>
    <t>SLS in the Region</t>
  </si>
  <si>
    <t>Comm Buildg Restoration Costs</t>
  </si>
  <si>
    <t>Student Tablets</t>
  </si>
  <si>
    <t>SOE Teacher Training</t>
  </si>
  <si>
    <t>Campus Training</t>
  </si>
  <si>
    <t>B2272</t>
  </si>
  <si>
    <t>B2273</t>
  </si>
  <si>
    <t>Sch of Agri &amp; Food Tech Trading</t>
  </si>
  <si>
    <t>Sch of Gov &amp; Dev Studies - Trading</t>
  </si>
  <si>
    <t>B3201</t>
  </si>
  <si>
    <t>B3210</t>
  </si>
  <si>
    <t>FSTE Others</t>
  </si>
  <si>
    <t>Sch of Marine Studies Flexi</t>
  </si>
  <si>
    <t>B4380</t>
  </si>
  <si>
    <t>B4390</t>
  </si>
  <si>
    <t>MBA Kiribati</t>
  </si>
  <si>
    <t>MBA Emalus</t>
  </si>
  <si>
    <t>B5502</t>
  </si>
  <si>
    <t>B5503</t>
  </si>
  <si>
    <t>PTAFE Cohorts</t>
  </si>
  <si>
    <t>PTAFE Flexis</t>
  </si>
  <si>
    <t>B8482</t>
  </si>
  <si>
    <t>B8483</t>
  </si>
  <si>
    <t>PACE - SD/Retained Earnings</t>
  </si>
  <si>
    <t>C1680</t>
  </si>
  <si>
    <t>Phone Charging Kiosks</t>
  </si>
  <si>
    <t>D3120</t>
  </si>
  <si>
    <t>Pacific Water Centre</t>
  </si>
  <si>
    <t>D50</t>
  </si>
  <si>
    <t>DVC (Research &amp; International)</t>
  </si>
  <si>
    <t>D5</t>
  </si>
  <si>
    <t>D500</t>
  </si>
  <si>
    <t>DVC R&amp;I Funds</t>
  </si>
  <si>
    <t>D5000</t>
  </si>
  <si>
    <t>D5100</t>
  </si>
  <si>
    <t>D5110</t>
  </si>
  <si>
    <t>Marshall Is/MCST</t>
  </si>
  <si>
    <t>EA182</t>
  </si>
  <si>
    <t>EA183</t>
  </si>
  <si>
    <t>EA184</t>
  </si>
  <si>
    <t>EA185</t>
  </si>
  <si>
    <t>EA186</t>
  </si>
  <si>
    <t>EA187</t>
  </si>
  <si>
    <t>EA188</t>
  </si>
  <si>
    <t>ACIAR/Climate-Smart Landscapes</t>
  </si>
  <si>
    <t>Monash/RISE Programme</t>
  </si>
  <si>
    <t>PacLII Capex</t>
  </si>
  <si>
    <t>UNSW/Sustainable Energy for DC</t>
  </si>
  <si>
    <t>Uni Melbourne/Bislama Corpus Projct</t>
  </si>
  <si>
    <t>DFAT/Nauru Community Library</t>
  </si>
  <si>
    <t>Griffith University/Short Course</t>
  </si>
  <si>
    <t>EN115</t>
  </si>
  <si>
    <t>EN116</t>
  </si>
  <si>
    <t>EN117</t>
  </si>
  <si>
    <t>EN118</t>
  </si>
  <si>
    <t>Leaders and Edu Authorities (LEAP)</t>
  </si>
  <si>
    <t>USPNET Infrastructure Upgrade</t>
  </si>
  <si>
    <t>Elemental Power and Renewables</t>
  </si>
  <si>
    <t>NZ/Majuro Ocean Sports Club</t>
  </si>
  <si>
    <t>EU123</t>
  </si>
  <si>
    <t>EU124</t>
  </si>
  <si>
    <t>EU125</t>
  </si>
  <si>
    <t>EU126</t>
  </si>
  <si>
    <t>EU127</t>
  </si>
  <si>
    <t>EU128</t>
  </si>
  <si>
    <t>EU/11th EDF PEUMP Project</t>
  </si>
  <si>
    <t>EU/Intra-ACP GCCA + PACRES</t>
  </si>
  <si>
    <t>EU/GCCA + SUPA</t>
  </si>
  <si>
    <t>EU/Transparent &amp; Effective Policies</t>
  </si>
  <si>
    <t>EU/CFaH Project Innov4AgPacific</t>
  </si>
  <si>
    <t>EU/Pacific Policy Support</t>
  </si>
  <si>
    <t>EJ110</t>
  </si>
  <si>
    <t>Jenseys 2017 - PIC, AU &amp; NZ</t>
  </si>
  <si>
    <t>EJ111</t>
  </si>
  <si>
    <t>Capacity Building of the PIC</t>
  </si>
  <si>
    <t>EJ112</t>
  </si>
  <si>
    <t>Jenesys 2018 - PIC AU &amp; NZ</t>
  </si>
  <si>
    <t>EJ113</t>
  </si>
  <si>
    <t>Jenesys 2019 -Japan East Asia</t>
  </si>
  <si>
    <t>EF117</t>
  </si>
  <si>
    <t>French/REFEPICS II</t>
  </si>
  <si>
    <t>ES111</t>
  </si>
  <si>
    <t>Ocean Acidification</t>
  </si>
  <si>
    <t>ES112</t>
  </si>
  <si>
    <t>US/Research Int of the Air Force</t>
  </si>
  <si>
    <t>ES113</t>
  </si>
  <si>
    <t>Silicon/Education Programs</t>
  </si>
  <si>
    <t>ES114</t>
  </si>
  <si>
    <t>US/Global Ocean Network</t>
  </si>
  <si>
    <t>ES115</t>
  </si>
  <si>
    <t>The Ocean Found/Habitat Restoration</t>
  </si>
  <si>
    <t>ED121</t>
  </si>
  <si>
    <t>UN/Disaster Risk Reduction</t>
  </si>
  <si>
    <t>ED122</t>
  </si>
  <si>
    <t>UNDP/Fiji Ridge to Reef</t>
  </si>
  <si>
    <t>ED123</t>
  </si>
  <si>
    <t>UN/OHCHR Human Right Defenders</t>
  </si>
  <si>
    <t>UN/MOWCAP-ACC Programme</t>
  </si>
  <si>
    <t>ED124</t>
  </si>
  <si>
    <t>UN/Anti-Corruption Project(UN-PRAC)</t>
  </si>
  <si>
    <t>EP116</t>
  </si>
  <si>
    <t>SPC/Climate &amp; Disaster Resilience</t>
  </si>
  <si>
    <t>EM269</t>
  </si>
  <si>
    <t>REDD In Vanuatu</t>
  </si>
  <si>
    <t>EM270</t>
  </si>
  <si>
    <t>BCG - Sea Turtles</t>
  </si>
  <si>
    <t>EM271</t>
  </si>
  <si>
    <t>IPCC - Oceans &amp; Cryosphere</t>
  </si>
  <si>
    <t>EM272</t>
  </si>
  <si>
    <t>ICUN-Consult SWAC System in Tuvalu</t>
  </si>
  <si>
    <t>EM273</t>
  </si>
  <si>
    <t>Impact of Community Food Initatives</t>
  </si>
  <si>
    <t>EM274</t>
  </si>
  <si>
    <t>Improving Quality of Basic Educatn</t>
  </si>
  <si>
    <t>EM275</t>
  </si>
  <si>
    <t>PEACE CORPS Fiji</t>
  </si>
  <si>
    <t>EM276</t>
  </si>
  <si>
    <t>UNICEF - KAP Study</t>
  </si>
  <si>
    <t>EM277</t>
  </si>
  <si>
    <t>NOAA - Marine Turtle (PIRO)</t>
  </si>
  <si>
    <t>EM278</t>
  </si>
  <si>
    <t>GBIFS - Capacity Building</t>
  </si>
  <si>
    <t>EM279</t>
  </si>
  <si>
    <t>GPD - Policing in Guam</t>
  </si>
  <si>
    <t>EM280</t>
  </si>
  <si>
    <t>RMI/Registries Assessment &amp; Optn TA</t>
  </si>
  <si>
    <t>EM281</t>
  </si>
  <si>
    <t>UOW/EDF/DUKE/Pacific Catalyst</t>
  </si>
  <si>
    <t>EM282</t>
  </si>
  <si>
    <t>Transport Forum Conference</t>
  </si>
  <si>
    <t>EM283</t>
  </si>
  <si>
    <t>PRICAI 2019</t>
  </si>
  <si>
    <t>EM284</t>
  </si>
  <si>
    <t>GGGI/Energy &amp; Maritime Transport</t>
  </si>
  <si>
    <t>EM285</t>
  </si>
  <si>
    <t>Centre of Excellence in IT</t>
  </si>
  <si>
    <t>EM286</t>
  </si>
  <si>
    <t>Cook Islands Research Centre</t>
  </si>
  <si>
    <t>EM287</t>
  </si>
  <si>
    <t>Swire Research Collaboration</t>
  </si>
  <si>
    <t>EM288</t>
  </si>
  <si>
    <t>Strathclyde/GCRF One Ocean Hub</t>
  </si>
  <si>
    <t>EM289</t>
  </si>
  <si>
    <t>Marshall/Sprt to Ambition Coalition</t>
  </si>
  <si>
    <t>EM290</t>
  </si>
  <si>
    <t>EM291</t>
  </si>
  <si>
    <t>Greenhouse Gas Emission</t>
  </si>
  <si>
    <t>EM292</t>
  </si>
  <si>
    <t>Pacific Vernacular Languages</t>
  </si>
  <si>
    <t>EM293</t>
  </si>
  <si>
    <t>Impact of Religion on Policing Prac</t>
  </si>
  <si>
    <t>EM294</t>
  </si>
  <si>
    <t>F1095</t>
  </si>
  <si>
    <t>Ellen/Fee Free Education</t>
  </si>
  <si>
    <t>F1096</t>
  </si>
  <si>
    <t>Ulita/Climate Change</t>
  </si>
  <si>
    <t>F2040</t>
  </si>
  <si>
    <t>Uere/Algebraic</t>
  </si>
  <si>
    <t>F2041</t>
  </si>
  <si>
    <t>Alice/Indigenous knowledge</t>
  </si>
  <si>
    <t>F2042</t>
  </si>
  <si>
    <t>Artila/Academic Writing</t>
  </si>
  <si>
    <t>F2043</t>
  </si>
  <si>
    <t>Philip/Resilience</t>
  </si>
  <si>
    <t>F2044</t>
  </si>
  <si>
    <t>Jara/Masi</t>
  </si>
  <si>
    <t>F2045</t>
  </si>
  <si>
    <t>Gloria/Learning Community</t>
  </si>
  <si>
    <t>F2046</t>
  </si>
  <si>
    <t>Hem/School Leaders</t>
  </si>
  <si>
    <t>F2047</t>
  </si>
  <si>
    <t>Greg/Fijian Teachers</t>
  </si>
  <si>
    <t>F2048</t>
  </si>
  <si>
    <t>Yoko/identity Politics</t>
  </si>
  <si>
    <t>F2049</t>
  </si>
  <si>
    <t>Mohini/Principals in Fiji</t>
  </si>
  <si>
    <t>F2050</t>
  </si>
  <si>
    <t>Shaneel/E - Learning in Fiji</t>
  </si>
  <si>
    <t>F2051</t>
  </si>
  <si>
    <t>Lee/ Social-Political Analysis</t>
  </si>
  <si>
    <t>F2052</t>
  </si>
  <si>
    <t>Roselyn/Primary Sch Teachers</t>
  </si>
  <si>
    <t>F2053</t>
  </si>
  <si>
    <t>Nicholas/ Impact of Remittance</t>
  </si>
  <si>
    <t>F2054</t>
  </si>
  <si>
    <t>Mereseini/Women Medical Knowedge</t>
  </si>
  <si>
    <t>F2055</t>
  </si>
  <si>
    <t>Shazna/Eating Standards &amp; Dietary</t>
  </si>
  <si>
    <t>F2056</t>
  </si>
  <si>
    <t>Shikha/E-learning Initiatives</t>
  </si>
  <si>
    <t>F2057</t>
  </si>
  <si>
    <t>Derick/FFBE in Solomons</t>
  </si>
  <si>
    <t>F2058</t>
  </si>
  <si>
    <t>Mesake/Ethnic Fijian Education</t>
  </si>
  <si>
    <t>F2059</t>
  </si>
  <si>
    <t>Lavinia/Pedagogical Practices</t>
  </si>
  <si>
    <t>F2060</t>
  </si>
  <si>
    <t>Sunil/Science In Fiji and Samoa</t>
  </si>
  <si>
    <t>F2061</t>
  </si>
  <si>
    <t>Fiona/Linguistic Landscape</t>
  </si>
  <si>
    <t>F2062</t>
  </si>
  <si>
    <t>Matthew/Pacific Literary</t>
  </si>
  <si>
    <t>F2063</t>
  </si>
  <si>
    <t>Zena/Culture Identity/Adaptation</t>
  </si>
  <si>
    <t>F2064</t>
  </si>
  <si>
    <t>Paserio/GAGAJA-Leadership &amp; Educatn</t>
  </si>
  <si>
    <t>F2065</t>
  </si>
  <si>
    <t>Dr Caitlin/Coastal Cities</t>
  </si>
  <si>
    <t>F2066</t>
  </si>
  <si>
    <t>Pravinesh/Mathematical Concepts</t>
  </si>
  <si>
    <t>F2067</t>
  </si>
  <si>
    <t>David/Youth Unemployment</t>
  </si>
  <si>
    <t>F2068</t>
  </si>
  <si>
    <t>David/Teacher Upgrade</t>
  </si>
  <si>
    <t>F2069</t>
  </si>
  <si>
    <t>Danity/Exploring Kapopo</t>
  </si>
  <si>
    <t>F2070</t>
  </si>
  <si>
    <t>Moale/Secondary Examination</t>
  </si>
  <si>
    <t>F2071</t>
  </si>
  <si>
    <t>Ruth/Secondary Examination</t>
  </si>
  <si>
    <t>F2072</t>
  </si>
  <si>
    <t>Merryn/Attendance Rates</t>
  </si>
  <si>
    <t>F2073</t>
  </si>
  <si>
    <t>Sarina/TVET Teacher Training Nauru</t>
  </si>
  <si>
    <t>F2074</t>
  </si>
  <si>
    <t>Tebao/Education Policy</t>
  </si>
  <si>
    <t>F2075</t>
  </si>
  <si>
    <t>Monika/Transgender Discrimination</t>
  </si>
  <si>
    <t>F2076</t>
  </si>
  <si>
    <t>Reema/Disability Education</t>
  </si>
  <si>
    <t>F2077</t>
  </si>
  <si>
    <t>Lose/History of Uvea</t>
  </si>
  <si>
    <t>F2078</t>
  </si>
  <si>
    <t>Malia/Weaving Culture</t>
  </si>
  <si>
    <t>F2079</t>
  </si>
  <si>
    <t>Timaima/Cyclone Winston</t>
  </si>
  <si>
    <t>F2080</t>
  </si>
  <si>
    <t>Kesaia/Impact of Food Voucher</t>
  </si>
  <si>
    <t>F2081</t>
  </si>
  <si>
    <t>Jocab/Donor Trends,Shifts &amp; Motivat</t>
  </si>
  <si>
    <t>F2082</t>
  </si>
  <si>
    <t>Fatai/Allignment Curriculum Target</t>
  </si>
  <si>
    <t>F2083</t>
  </si>
  <si>
    <t>Casandra/Police Reforms</t>
  </si>
  <si>
    <t>F2084</t>
  </si>
  <si>
    <t>Dominique/Sociocultural Practices</t>
  </si>
  <si>
    <t>F2085</t>
  </si>
  <si>
    <t>Penina/Village Leadership</t>
  </si>
  <si>
    <t>F2086</t>
  </si>
  <si>
    <t>Kolaia/Cultural Heritage</t>
  </si>
  <si>
    <t>F2087</t>
  </si>
  <si>
    <t>Runaaz/Teachers in Field</t>
  </si>
  <si>
    <t>F2088</t>
  </si>
  <si>
    <t>Maria/AQEP School in Suva</t>
  </si>
  <si>
    <t>F3154</t>
  </si>
  <si>
    <t>Adrain/Nitrate In Fiji Foods</t>
  </si>
  <si>
    <t>F3155</t>
  </si>
  <si>
    <t>Vadan/Power Systems</t>
  </si>
  <si>
    <t>F3156</t>
  </si>
  <si>
    <t>Nizam/Aluminium</t>
  </si>
  <si>
    <t>F3157</t>
  </si>
  <si>
    <t>Kajal/Digital Processor</t>
  </si>
  <si>
    <t>F3158</t>
  </si>
  <si>
    <t>Muni/Carica Papaya</t>
  </si>
  <si>
    <t>F3159</t>
  </si>
  <si>
    <t>Praneel/Wastewater Discharge</t>
  </si>
  <si>
    <t>F3160</t>
  </si>
  <si>
    <t>Kimberly/Aquaculture Potential</t>
  </si>
  <si>
    <t>F3161</t>
  </si>
  <si>
    <t>Eleanor/Coral Core(s)</t>
  </si>
  <si>
    <t>F3162</t>
  </si>
  <si>
    <t>Rynae/Pearl Oyster</t>
  </si>
  <si>
    <t>F3163</t>
  </si>
  <si>
    <t>Ravinesh/Lattices</t>
  </si>
  <si>
    <t>F3164</t>
  </si>
  <si>
    <t>Charlene/Pearl Oyster</t>
  </si>
  <si>
    <t>F3165</t>
  </si>
  <si>
    <t>Nikhil/Fractional Order</t>
  </si>
  <si>
    <t>F3166</t>
  </si>
  <si>
    <t>Dhirendran/Energy Storage</t>
  </si>
  <si>
    <t>F3167</t>
  </si>
  <si>
    <t>Hiye/Energy Storage</t>
  </si>
  <si>
    <t>F3168</t>
  </si>
  <si>
    <t>David/Tuna Fisheries</t>
  </si>
  <si>
    <t>F3169</t>
  </si>
  <si>
    <t>Vivolyn/Water Scarcity</t>
  </si>
  <si>
    <t>F3170</t>
  </si>
  <si>
    <t>Nitin/Electrical Drives</t>
  </si>
  <si>
    <t>F3171</t>
  </si>
  <si>
    <t>Patrick/Solar Hydro Storage</t>
  </si>
  <si>
    <t>F3172</t>
  </si>
  <si>
    <t>Margaret/Nutritional Foods</t>
  </si>
  <si>
    <t>F3173</t>
  </si>
  <si>
    <t>Paayl/Bioative Compounds</t>
  </si>
  <si>
    <t>F3174</t>
  </si>
  <si>
    <t>Bimal/Mobile Learning</t>
  </si>
  <si>
    <t>F3175</t>
  </si>
  <si>
    <t>Lanieta/Mangroves</t>
  </si>
  <si>
    <t>F3176</t>
  </si>
  <si>
    <t>Arsita/Heavy Metal</t>
  </si>
  <si>
    <t>F3177</t>
  </si>
  <si>
    <t>Shane/Health Facilities</t>
  </si>
  <si>
    <t>F3178</t>
  </si>
  <si>
    <t>Wilson/Nutritional Values</t>
  </si>
  <si>
    <t>F3179</t>
  </si>
  <si>
    <t>Krishneel/Quad Copters</t>
  </si>
  <si>
    <t>F3180</t>
  </si>
  <si>
    <t>Kunal/Storm History</t>
  </si>
  <si>
    <t>F3181</t>
  </si>
  <si>
    <t>Nemille/Traditional Ecological</t>
  </si>
  <si>
    <t>F3182</t>
  </si>
  <si>
    <t>Kavnil/Wastewater Influent</t>
  </si>
  <si>
    <t>F3183</t>
  </si>
  <si>
    <t>Sanmogam/ERP &amp; SMEs</t>
  </si>
  <si>
    <t>F3184</t>
  </si>
  <si>
    <t>Valentine/Tuna Industry</t>
  </si>
  <si>
    <t>F3185</t>
  </si>
  <si>
    <t>Samuela/Flywheel Energy</t>
  </si>
  <si>
    <t>F3186</t>
  </si>
  <si>
    <t>Luisa/Heavy Metals</t>
  </si>
  <si>
    <t>F3187</t>
  </si>
  <si>
    <t>Kaushal/ Wind Resource</t>
  </si>
  <si>
    <t>F3188</t>
  </si>
  <si>
    <t>Maurizio/ACOSREV - Motors Elect Veh</t>
  </si>
  <si>
    <t>F3189</t>
  </si>
  <si>
    <t>Utkal/PEVESPAC - Electric Veh in SP</t>
  </si>
  <si>
    <t>F3190</t>
  </si>
  <si>
    <t>Ahmed/Sea Water Air Condit System</t>
  </si>
  <si>
    <t>F3191</t>
  </si>
  <si>
    <t>Nathan/Climate Smart Landscapes</t>
  </si>
  <si>
    <t>F3192</t>
  </si>
  <si>
    <t>Ravneil/Bilevel Optimization</t>
  </si>
  <si>
    <t>F3193</t>
  </si>
  <si>
    <t>Mohammed Juned/Heart Diseases</t>
  </si>
  <si>
    <t>F3194</t>
  </si>
  <si>
    <t>Rajneel/ICT Tools</t>
  </si>
  <si>
    <t>F3195</t>
  </si>
  <si>
    <t>Ranjani/Natural Compounds</t>
  </si>
  <si>
    <t>F3196</t>
  </si>
  <si>
    <t>Jeshma/Antifungal Activity</t>
  </si>
  <si>
    <t>F3197</t>
  </si>
  <si>
    <t>Kaushal/Mathematics in School</t>
  </si>
  <si>
    <t>F3198</t>
  </si>
  <si>
    <t>Reema/Environmnt Physiology of Nonu</t>
  </si>
  <si>
    <t>F3199</t>
  </si>
  <si>
    <t>Naseem/Smart E - Commerce</t>
  </si>
  <si>
    <t>F3200</t>
  </si>
  <si>
    <t>Pritika/E - Learning Technologies</t>
  </si>
  <si>
    <t>F3201</t>
  </si>
  <si>
    <t>Saiyad/Wind &amp; Solar Energy</t>
  </si>
  <si>
    <t>F3202</t>
  </si>
  <si>
    <t>Wafaa/Deep Learning Approach</t>
  </si>
  <si>
    <t>F3203</t>
  </si>
  <si>
    <t>Abel/Computationally Techniques</t>
  </si>
  <si>
    <t>F3204</t>
  </si>
  <si>
    <t>Vandana/Road Traffic System</t>
  </si>
  <si>
    <t>F3205</t>
  </si>
  <si>
    <t>Hamendra/Prediction of Glycation</t>
  </si>
  <si>
    <t>F3206</t>
  </si>
  <si>
    <t>Krishneel/Wind &amp; Solar Energy</t>
  </si>
  <si>
    <t>F3207</t>
  </si>
  <si>
    <t>Ashneel/Domestic Rooftop Systems</t>
  </si>
  <si>
    <t>F3208</t>
  </si>
  <si>
    <t>Susanna/PPCPs Chemicals</t>
  </si>
  <si>
    <t>F3209</t>
  </si>
  <si>
    <t>Samro/Coping Mechanisms</t>
  </si>
  <si>
    <t>F3210</t>
  </si>
  <si>
    <t>Josateki/Marine Microbes</t>
  </si>
  <si>
    <t>F3211</t>
  </si>
  <si>
    <t>Ravinesh/Predictive Model</t>
  </si>
  <si>
    <t>F3212</t>
  </si>
  <si>
    <t>Iowana/Sewage Treatment</t>
  </si>
  <si>
    <t>F3213</t>
  </si>
  <si>
    <t>Shavneet/Heavy Traffic</t>
  </si>
  <si>
    <t>F3214</t>
  </si>
  <si>
    <t>Krishneel/Solar Flares</t>
  </si>
  <si>
    <t>F3215</t>
  </si>
  <si>
    <t>Lisa/The Skeleton Key</t>
  </si>
  <si>
    <t>F3216</t>
  </si>
  <si>
    <t>Ivan/Biodegradable Chelating</t>
  </si>
  <si>
    <t>F3217</t>
  </si>
  <si>
    <t>Salman/Artificial Intelligence</t>
  </si>
  <si>
    <t>F3218</t>
  </si>
  <si>
    <t>Eduardo/Microplastics</t>
  </si>
  <si>
    <t>F3219</t>
  </si>
  <si>
    <t>Lionel/Malaita Sedimentary</t>
  </si>
  <si>
    <t>F3220</t>
  </si>
  <si>
    <t>Frederick/Trailing Edge</t>
  </si>
  <si>
    <t>F3221</t>
  </si>
  <si>
    <t>Manasa/Wave Energy</t>
  </si>
  <si>
    <t>F3222</t>
  </si>
  <si>
    <t>Joachim/Hydrogels</t>
  </si>
  <si>
    <t>F3223</t>
  </si>
  <si>
    <t>Kishneel/Lean Tool</t>
  </si>
  <si>
    <t>F3224</t>
  </si>
  <si>
    <t>Sione/Wind Resource</t>
  </si>
  <si>
    <t>F3225</t>
  </si>
  <si>
    <t>Adi/Chemical Profiling</t>
  </si>
  <si>
    <t>F3226</t>
  </si>
  <si>
    <t>Dipika/Methane Oxidation</t>
  </si>
  <si>
    <t>F3227</t>
  </si>
  <si>
    <t>Edgar/Foreign Aid on Tonga</t>
  </si>
  <si>
    <t>F3228</t>
  </si>
  <si>
    <t>Mitul/Electric Mobility</t>
  </si>
  <si>
    <t>F3229</t>
  </si>
  <si>
    <t>Lency/Effects of Seagrass</t>
  </si>
  <si>
    <t>F3230</t>
  </si>
  <si>
    <t>Jyotishna/Dynamical Systems</t>
  </si>
  <si>
    <t>F3231</t>
  </si>
  <si>
    <t>Sarvesh/Weather Control</t>
  </si>
  <si>
    <t>F3232</t>
  </si>
  <si>
    <t>Amit/Cyclone Strengths</t>
  </si>
  <si>
    <t>F3233</t>
  </si>
  <si>
    <t>Shivam/Solar Cells</t>
  </si>
  <si>
    <t>F3234</t>
  </si>
  <si>
    <t>Eberhard/Sustainable Alternatives</t>
  </si>
  <si>
    <t>F3235</t>
  </si>
  <si>
    <t>Shayal/Essential Oils</t>
  </si>
  <si>
    <t>F3236</t>
  </si>
  <si>
    <t>Fatonga/Renewable Energy</t>
  </si>
  <si>
    <t>F3237</t>
  </si>
  <si>
    <t>Paola/Tropical Cyclone</t>
  </si>
  <si>
    <t>F3238</t>
  </si>
  <si>
    <t>Muzammil/Air Condition</t>
  </si>
  <si>
    <t>F3239</t>
  </si>
  <si>
    <t>Nazmen/Heavy Metals</t>
  </si>
  <si>
    <t>F3240</t>
  </si>
  <si>
    <t>Ravneel/Supercapacitor</t>
  </si>
  <si>
    <t>F3241</t>
  </si>
  <si>
    <t>Shamal/ Structural Modelling</t>
  </si>
  <si>
    <t>F3242</t>
  </si>
  <si>
    <t>Rabin/Queuing Model</t>
  </si>
  <si>
    <t>F3243</t>
  </si>
  <si>
    <t>Reemal/Energy Power</t>
  </si>
  <si>
    <t>F3244</t>
  </si>
  <si>
    <t>Wendy/Microplastic Concentration</t>
  </si>
  <si>
    <t>F3245</t>
  </si>
  <si>
    <t>Rahul/Microplastic Transfer</t>
  </si>
  <si>
    <t>F3246</t>
  </si>
  <si>
    <t>Poonam/Soil Chemical</t>
  </si>
  <si>
    <t>F3247</t>
  </si>
  <si>
    <t>Renee/Reef Fish</t>
  </si>
  <si>
    <t>F3248</t>
  </si>
  <si>
    <t>Siwan/Electrical Vehicles</t>
  </si>
  <si>
    <t>F3249</t>
  </si>
  <si>
    <t>Ravinal/Climate Change</t>
  </si>
  <si>
    <t>F3250</t>
  </si>
  <si>
    <t>Andrew/Microplastics</t>
  </si>
  <si>
    <t>F3251</t>
  </si>
  <si>
    <t>Desta/Ion Sensing</t>
  </si>
  <si>
    <t>F3252</t>
  </si>
  <si>
    <t>Priynka/Network Anomaly Detection</t>
  </si>
  <si>
    <t>F3253</t>
  </si>
  <si>
    <t>Sunil/Filter Circuits</t>
  </si>
  <si>
    <t>F3254</t>
  </si>
  <si>
    <t>Maika/Mass Production</t>
  </si>
  <si>
    <t>F3255</t>
  </si>
  <si>
    <t>Latileta/EIA Decision Making</t>
  </si>
  <si>
    <t>F3256</t>
  </si>
  <si>
    <t>Preet/Insecticidal Property</t>
  </si>
  <si>
    <t>F3257</t>
  </si>
  <si>
    <t>Simon/Coastal Fisheries</t>
  </si>
  <si>
    <t>F3258</t>
  </si>
  <si>
    <t>Preeti/Bacteriophage Therapy</t>
  </si>
  <si>
    <t>F3259</t>
  </si>
  <si>
    <t>Siosaia/Fisheries Management</t>
  </si>
  <si>
    <t>F3260</t>
  </si>
  <si>
    <t>Jai/Control of Quadrotors</t>
  </si>
  <si>
    <t>F3261</t>
  </si>
  <si>
    <t>Abraar/Control of Aerial Vehicles</t>
  </si>
  <si>
    <t>F3262</t>
  </si>
  <si>
    <t>Roneel/Fixed Wing UAVs</t>
  </si>
  <si>
    <t>F3263</t>
  </si>
  <si>
    <t>Heimuli/Nut Species</t>
  </si>
  <si>
    <t>F3264</t>
  </si>
  <si>
    <t>Aneesh/Wave Solar Energy Harvester</t>
  </si>
  <si>
    <t>F3265</t>
  </si>
  <si>
    <t>Rakeshni/Climate Change Adaptations</t>
  </si>
  <si>
    <t>F3266</t>
  </si>
  <si>
    <t>Martin/Wind Resource Assessment</t>
  </si>
  <si>
    <t>F3267</t>
  </si>
  <si>
    <t>Pritika/Phytochemicals from Plants</t>
  </si>
  <si>
    <t>F3268</t>
  </si>
  <si>
    <t>Liliani/Pearl Production</t>
  </si>
  <si>
    <t>F3269</t>
  </si>
  <si>
    <t>Ramesh/Fijian Limestone Caves</t>
  </si>
  <si>
    <t>F3270</t>
  </si>
  <si>
    <t>Divya/Bioaccumulation Heavy Metals</t>
  </si>
  <si>
    <t>F3271</t>
  </si>
  <si>
    <t>John/Volcanic Eruption</t>
  </si>
  <si>
    <t>F3272</t>
  </si>
  <si>
    <t>Edwin/Solar Geomagnetic Activities</t>
  </si>
  <si>
    <t>F3273</t>
  </si>
  <si>
    <t>Kushal/Solar Engery Harvester</t>
  </si>
  <si>
    <t>F3275</t>
  </si>
  <si>
    <t>Kritesh/Micro Hydro Generator</t>
  </si>
  <si>
    <t>F3276</t>
  </si>
  <si>
    <t>Vineet/Nonlinear Systems</t>
  </si>
  <si>
    <t>F3153</t>
  </si>
  <si>
    <t>Sushil/Natural Hazards</t>
  </si>
  <si>
    <t>F4258</t>
  </si>
  <si>
    <t>Sandy/Commercial Feed</t>
  </si>
  <si>
    <t>F4259</t>
  </si>
  <si>
    <t>Ashika/Copra Meal</t>
  </si>
  <si>
    <t>F4260</t>
  </si>
  <si>
    <t>Charlie/Organic Amendments</t>
  </si>
  <si>
    <t>F4261</t>
  </si>
  <si>
    <t>Elison/Cocoa Genetic</t>
  </si>
  <si>
    <t>F4262</t>
  </si>
  <si>
    <t>Tanya/Effect of Irrigation</t>
  </si>
  <si>
    <t>F4263</t>
  </si>
  <si>
    <t>Avinesh/Utilisation of Cassava</t>
  </si>
  <si>
    <t>F4264</t>
  </si>
  <si>
    <t>Wesley/West Papua</t>
  </si>
  <si>
    <t>F4265</t>
  </si>
  <si>
    <t>Jerry/Public Service Reform</t>
  </si>
  <si>
    <t>F4266</t>
  </si>
  <si>
    <t>Don/Indigenous Community Participat</t>
  </si>
  <si>
    <t>F4267</t>
  </si>
  <si>
    <t>Timoa/Electoral Governance/Voting</t>
  </si>
  <si>
    <t>F4268</t>
  </si>
  <si>
    <t>Luke/Rural Development</t>
  </si>
  <si>
    <t>F4269</t>
  </si>
  <si>
    <t>Cordelia/Labour Casualization</t>
  </si>
  <si>
    <t>F4270</t>
  </si>
  <si>
    <t>Anthony/Entrepreneurship Values</t>
  </si>
  <si>
    <t>F4271</t>
  </si>
  <si>
    <t>Walter/Financial Support by NG</t>
  </si>
  <si>
    <t>F4272</t>
  </si>
  <si>
    <t>Andrew/RCDF in Solomons</t>
  </si>
  <si>
    <t>F4273</t>
  </si>
  <si>
    <t>Elizabeth/UNSCR 1325</t>
  </si>
  <si>
    <t>F4274</t>
  </si>
  <si>
    <t>Pranit/Child Protection</t>
  </si>
  <si>
    <t>F4275</t>
  </si>
  <si>
    <t>Mitieli/Diaster Resilience</t>
  </si>
  <si>
    <t>F4276</t>
  </si>
  <si>
    <t>Kritika/Factors on Consumer Purch</t>
  </si>
  <si>
    <t>F4277</t>
  </si>
  <si>
    <t>Desmond/Commercial Feed</t>
  </si>
  <si>
    <t>F4278</t>
  </si>
  <si>
    <t>Shereen/Flooding Suva</t>
  </si>
  <si>
    <t>F4279</t>
  </si>
  <si>
    <t>Pritesh/Retirement Preparedness</t>
  </si>
  <si>
    <t>F4280</t>
  </si>
  <si>
    <t>Seone/Impact of Sports Events</t>
  </si>
  <si>
    <t>F4281</t>
  </si>
  <si>
    <t>Vishal/Rohingya Crisis</t>
  </si>
  <si>
    <t>F4282</t>
  </si>
  <si>
    <t>Marcienne/Regional Trade</t>
  </si>
  <si>
    <t>F4283</t>
  </si>
  <si>
    <t>Sumeet/Fertility Transmission</t>
  </si>
  <si>
    <t>F4284</t>
  </si>
  <si>
    <t>Nesa/Employment Relations</t>
  </si>
  <si>
    <t>F4285</t>
  </si>
  <si>
    <t>Shamal/NCD Mortality</t>
  </si>
  <si>
    <t>F4286</t>
  </si>
  <si>
    <t>Wesley/Govt Exp &amp; Eco Performance</t>
  </si>
  <si>
    <t>F4287</t>
  </si>
  <si>
    <t>Nikeel/Tourism Demand</t>
  </si>
  <si>
    <t>F4288</t>
  </si>
  <si>
    <t>Maria/Fee-Free Policy</t>
  </si>
  <si>
    <t>F4289</t>
  </si>
  <si>
    <t>Zainal/E-Governance</t>
  </si>
  <si>
    <t>F4290</t>
  </si>
  <si>
    <t>Seone/Impact of Sports Sector</t>
  </si>
  <si>
    <t>F4291</t>
  </si>
  <si>
    <t>Randy/Vermicompost</t>
  </si>
  <si>
    <t>F4292</t>
  </si>
  <si>
    <t>Janny/Disputes of Employment</t>
  </si>
  <si>
    <t>F4293</t>
  </si>
  <si>
    <t>Venina/Road Development</t>
  </si>
  <si>
    <t>F4294</t>
  </si>
  <si>
    <t>Karishma/Social Media</t>
  </si>
  <si>
    <t>F4295</t>
  </si>
  <si>
    <t>John/Copra Meal</t>
  </si>
  <si>
    <t>F4296</t>
  </si>
  <si>
    <t>Mohsin/Housing Affordability</t>
  </si>
  <si>
    <t>F4297</t>
  </si>
  <si>
    <t>Eroni/Office Rent</t>
  </si>
  <si>
    <t>F4298</t>
  </si>
  <si>
    <t>Apisalome/Empowered Development</t>
  </si>
  <si>
    <t>F4299</t>
  </si>
  <si>
    <t>Selina/ACIAR/Nutrient Taro</t>
  </si>
  <si>
    <t>F5132</t>
  </si>
  <si>
    <t>F5133</t>
  </si>
  <si>
    <t>Ellen/ Fee Free Education</t>
  </si>
  <si>
    <t>F5134</t>
  </si>
  <si>
    <t>Vivian/Youth Engagement</t>
  </si>
  <si>
    <t>F5135</t>
  </si>
  <si>
    <t>Akosita/TC Winston in Ra</t>
  </si>
  <si>
    <t>F5136</t>
  </si>
  <si>
    <t>Ashika Devi - GA</t>
  </si>
  <si>
    <t>F5137</t>
  </si>
  <si>
    <t>Aachal/History of Koreans</t>
  </si>
  <si>
    <t>F5138</t>
  </si>
  <si>
    <t>Ravinesh/Emotional Intelligence</t>
  </si>
  <si>
    <t>F5139</t>
  </si>
  <si>
    <t>Patrick/Teacher Classroom Assessmt</t>
  </si>
  <si>
    <t>F5140</t>
  </si>
  <si>
    <t>F5141</t>
  </si>
  <si>
    <t>F6003</t>
  </si>
  <si>
    <t>Vinesh/EUGCCA Scholarship</t>
  </si>
  <si>
    <t>F6004</t>
  </si>
  <si>
    <t>Jale/EU Climate Change</t>
  </si>
  <si>
    <t>F6005</t>
  </si>
  <si>
    <t>Noella/Water Security</t>
  </si>
  <si>
    <t>F6006</t>
  </si>
  <si>
    <t>Selai/Starfish Cycle</t>
  </si>
  <si>
    <t>G2107</t>
  </si>
  <si>
    <t>Lionel Gibson Memorial Prize</t>
  </si>
  <si>
    <t>H1015</t>
  </si>
  <si>
    <t>USP Student Assn - Niue Campus</t>
  </si>
  <si>
    <t>H1016</t>
  </si>
  <si>
    <t>USP Student Assn - Investment Funds</t>
  </si>
  <si>
    <t>IV110</t>
  </si>
  <si>
    <t>Executive Vehicle</t>
  </si>
  <si>
    <t>IV111</t>
  </si>
  <si>
    <t>50th Anniversary Capex</t>
  </si>
  <si>
    <t>IV112</t>
  </si>
  <si>
    <t>VC Vehicle</t>
  </si>
  <si>
    <t>IV113</t>
  </si>
  <si>
    <t>Office Renovation &amp; Upgrades</t>
  </si>
  <si>
    <t>IV114</t>
  </si>
  <si>
    <t>Digital Investments and Connect</t>
  </si>
  <si>
    <t>IV115</t>
  </si>
  <si>
    <t>Learning Spaces &amp; Space Conversion</t>
  </si>
  <si>
    <t>IV116</t>
  </si>
  <si>
    <t>New Learning Technology &amp; Devices</t>
  </si>
  <si>
    <t>IV117</t>
  </si>
  <si>
    <t>VCP Residence Upgrade</t>
  </si>
  <si>
    <t>IF113</t>
  </si>
  <si>
    <t>OCACPS Accumulated Surplus</t>
  </si>
  <si>
    <t>IS111</t>
  </si>
  <si>
    <t>Drone Project</t>
  </si>
  <si>
    <t>IS112</t>
  </si>
  <si>
    <t>Application Development</t>
  </si>
  <si>
    <t>IS113</t>
  </si>
  <si>
    <t>IAS - Retained Earnings</t>
  </si>
  <si>
    <t>IS114</t>
  </si>
  <si>
    <t>Marine Sc - Aquaculture</t>
  </si>
  <si>
    <t>IS115</t>
  </si>
  <si>
    <t>IS116</t>
  </si>
  <si>
    <t>Civil Engineering Lab</t>
  </si>
  <si>
    <t>IB108</t>
  </si>
  <si>
    <t>FBE Lab Equipments</t>
  </si>
  <si>
    <t>IB109</t>
  </si>
  <si>
    <t>IB110</t>
  </si>
  <si>
    <t>FBE Building Extension</t>
  </si>
  <si>
    <t>IL119</t>
  </si>
  <si>
    <t>Upgrading Media Annex</t>
  </si>
  <si>
    <t>IL120</t>
  </si>
  <si>
    <t>SAS Equipments</t>
  </si>
  <si>
    <t>IL121</t>
  </si>
  <si>
    <t>REACT Tutorial Facility</t>
  </si>
  <si>
    <t>IL122</t>
  </si>
  <si>
    <t>Pacific TAFE Building</t>
  </si>
  <si>
    <t>IC128</t>
  </si>
  <si>
    <t>Estates &amp; Infrastructure Vehicles</t>
  </si>
  <si>
    <t>IC129</t>
  </si>
  <si>
    <t>Tsunami Siren - Laucala</t>
  </si>
  <si>
    <t>IC130</t>
  </si>
  <si>
    <t>SI SMI Building IT Works</t>
  </si>
  <si>
    <t>IC131</t>
  </si>
  <si>
    <t>SI Campus Engineering Consultancy</t>
  </si>
  <si>
    <t>IC132</t>
  </si>
  <si>
    <t>SI Septic Tank</t>
  </si>
  <si>
    <t>IC133</t>
  </si>
  <si>
    <t>Alafua Gym</t>
  </si>
  <si>
    <t>IC134</t>
  </si>
  <si>
    <t>Emalus Replacement of Farea</t>
  </si>
  <si>
    <t>IC135</t>
  </si>
  <si>
    <t>Emalus Science Lab</t>
  </si>
  <si>
    <t>IC136</t>
  </si>
  <si>
    <t>RMI Roof Replacement</t>
  </si>
  <si>
    <t>IC137</t>
  </si>
  <si>
    <t>Tar-sealing Samoa Campus Rd</t>
  </si>
  <si>
    <t>IC138</t>
  </si>
  <si>
    <t>Tuvalu New Classroom &amp; Fence</t>
  </si>
  <si>
    <t>IC139</t>
  </si>
  <si>
    <t>Security Vehicle</t>
  </si>
  <si>
    <t>IA136</t>
  </si>
  <si>
    <t>ITS - CISCO PCS</t>
  </si>
  <si>
    <t>IA137</t>
  </si>
  <si>
    <t>ITS - Lecture Capture</t>
  </si>
  <si>
    <t>IA138</t>
  </si>
  <si>
    <t>ITS - Live Lecture</t>
  </si>
  <si>
    <t>IA139</t>
  </si>
  <si>
    <t>Library Contingency</t>
  </si>
  <si>
    <t>IA140</t>
  </si>
  <si>
    <t>Staff PC HR</t>
  </si>
  <si>
    <t>IA141</t>
  </si>
  <si>
    <t>P&amp;Q Office Contingency</t>
  </si>
  <si>
    <t>IA142</t>
  </si>
  <si>
    <t>Commercial seed funding</t>
  </si>
  <si>
    <t>IA143</t>
  </si>
  <si>
    <t>Commercial Vehicle</t>
  </si>
  <si>
    <t>IA144</t>
  </si>
  <si>
    <t>Library Accumulated Surplus</t>
  </si>
  <si>
    <t>IA145</t>
  </si>
  <si>
    <t>Comm Buildg Restoration Networks</t>
  </si>
  <si>
    <t>IA146</t>
  </si>
  <si>
    <t>Commercial Unallocated</t>
  </si>
  <si>
    <t>IE105</t>
  </si>
  <si>
    <t>Banner- Systems Revitalization</t>
  </si>
  <si>
    <t>IE106</t>
  </si>
  <si>
    <t>Budget Dev &amp; FA Capitalization</t>
  </si>
  <si>
    <t>IE107</t>
  </si>
  <si>
    <t>AR Student Fess Assessment</t>
  </si>
  <si>
    <t>IE108</t>
  </si>
  <si>
    <t>Self-funding Unallocated</t>
  </si>
  <si>
    <t>Clearing - Staff Family Medical Ded</t>
  </si>
  <si>
    <t>Accumulated Dep - Intangibles</t>
  </si>
  <si>
    <t>Amortization - Intangibles</t>
  </si>
  <si>
    <t>Campus Life Revenue</t>
  </si>
  <si>
    <t>CL01</t>
  </si>
  <si>
    <t>Sponsorship</t>
  </si>
  <si>
    <t>CL02</t>
  </si>
  <si>
    <t>Normal Ticket</t>
  </si>
  <si>
    <t>CL03</t>
  </si>
  <si>
    <t>Early Bad Ticket</t>
  </si>
  <si>
    <t>CL04</t>
  </si>
  <si>
    <t>VIP Ticket</t>
  </si>
  <si>
    <t>CL05</t>
  </si>
  <si>
    <t>Food Stalls</t>
  </si>
  <si>
    <t>IN1</t>
  </si>
  <si>
    <t>IN10</t>
  </si>
  <si>
    <t>Research &amp; Community Off Solomon Is</t>
  </si>
  <si>
    <t>IN11</t>
  </si>
  <si>
    <t>Research &amp; Community Off Vanuatu</t>
  </si>
  <si>
    <t>IN12</t>
  </si>
  <si>
    <t>Research &amp; Comunity Off Timor Leste</t>
  </si>
  <si>
    <t>IN13</t>
  </si>
  <si>
    <t>Project Coordination Team Travel</t>
  </si>
  <si>
    <t>IN14</t>
  </si>
  <si>
    <t>IN15</t>
  </si>
  <si>
    <t>Office &amp; IT Equipment</t>
  </si>
  <si>
    <t>IN16</t>
  </si>
  <si>
    <t>Consumables &amp; Other Services</t>
  </si>
  <si>
    <t>IN17</t>
  </si>
  <si>
    <t>Project Office Telecommunication</t>
  </si>
  <si>
    <t>IN18</t>
  </si>
  <si>
    <t>Communication &amp; Visibility</t>
  </si>
  <si>
    <t>IN19</t>
  </si>
  <si>
    <t>Expenditure Verification/Audit</t>
  </si>
  <si>
    <t>IN2</t>
  </si>
  <si>
    <t>Monitoring &amp; Evaluation Coordinator</t>
  </si>
  <si>
    <t>IN20</t>
  </si>
  <si>
    <t>Activity 1.2.1</t>
  </si>
  <si>
    <t>IN21</t>
  </si>
  <si>
    <t>Activity 1.2.2</t>
  </si>
  <si>
    <t>IN22</t>
  </si>
  <si>
    <t>Activity 1.2.3</t>
  </si>
  <si>
    <t>IN23</t>
  </si>
  <si>
    <t>Activity 1.2.4</t>
  </si>
  <si>
    <t>IN24</t>
  </si>
  <si>
    <t>Activity 3.3.1.1</t>
  </si>
  <si>
    <t>IN25</t>
  </si>
  <si>
    <t>Activity 3.3.1.2</t>
  </si>
  <si>
    <t>IN26</t>
  </si>
  <si>
    <t>Activity 3.3.1.3</t>
  </si>
  <si>
    <t>IN27</t>
  </si>
  <si>
    <t>Activity 3.3.1.4</t>
  </si>
  <si>
    <t>IN28</t>
  </si>
  <si>
    <t>Activity 3.3.1.5</t>
  </si>
  <si>
    <t>IN29</t>
  </si>
  <si>
    <t>Activity 3.3.2.1</t>
  </si>
  <si>
    <t>IN3</t>
  </si>
  <si>
    <t>Senior Research Fellow/Lecturer</t>
  </si>
  <si>
    <t>IN30</t>
  </si>
  <si>
    <t>Activity 3.3.2.2</t>
  </si>
  <si>
    <t>IN31</t>
  </si>
  <si>
    <t>Activity 3.3.3</t>
  </si>
  <si>
    <t>IN32</t>
  </si>
  <si>
    <t>Activity 3.3.4</t>
  </si>
  <si>
    <t>IN33</t>
  </si>
  <si>
    <t>Activity 3.4.1.1</t>
  </si>
  <si>
    <t>IN34</t>
  </si>
  <si>
    <t>Activity 3.4.1.2</t>
  </si>
  <si>
    <t>IN35</t>
  </si>
  <si>
    <t>Activity 3.4.1.3</t>
  </si>
  <si>
    <t>IN36</t>
  </si>
  <si>
    <t>Activity 3.4.1.4i</t>
  </si>
  <si>
    <t>IN37</t>
  </si>
  <si>
    <t>Activity 3.4.1.4ii</t>
  </si>
  <si>
    <t>IN38</t>
  </si>
  <si>
    <t>Activity 3.4.1.4iii</t>
  </si>
  <si>
    <t>IN39</t>
  </si>
  <si>
    <t>Activity 3.4.1.4iv</t>
  </si>
  <si>
    <t>IN4</t>
  </si>
  <si>
    <t>Project Finance &amp; Admin Coordinator</t>
  </si>
  <si>
    <t>IN40</t>
  </si>
  <si>
    <t>Activity 3.4.1.4v</t>
  </si>
  <si>
    <t>IN41</t>
  </si>
  <si>
    <t>Activity 3.4.2.1</t>
  </si>
  <si>
    <t>IN42</t>
  </si>
  <si>
    <t>Activity 3.4.2.2</t>
  </si>
  <si>
    <t>IN43</t>
  </si>
  <si>
    <t>Activity 3.4.2.3</t>
  </si>
  <si>
    <t>IN44</t>
  </si>
  <si>
    <t>Activity 3.4.2.4</t>
  </si>
  <si>
    <t>IN45</t>
  </si>
  <si>
    <t>Activity 3.4.3.1</t>
  </si>
  <si>
    <t>IN46</t>
  </si>
  <si>
    <t>Activity 3.4.3.2</t>
  </si>
  <si>
    <t>IN47</t>
  </si>
  <si>
    <t>Activity 3.4.4</t>
  </si>
  <si>
    <t>IN48</t>
  </si>
  <si>
    <t>Activity 3.4.5</t>
  </si>
  <si>
    <t>IN49</t>
  </si>
  <si>
    <t>Activity 5.1.1</t>
  </si>
  <si>
    <t>IN5</t>
  </si>
  <si>
    <t>Project Interns</t>
  </si>
  <si>
    <t>IN50</t>
  </si>
  <si>
    <t>Activity 5.1.2</t>
  </si>
  <si>
    <t>IN51</t>
  </si>
  <si>
    <t>Activity 5.2.1</t>
  </si>
  <si>
    <t>IN6</t>
  </si>
  <si>
    <t>IT Support Officer</t>
  </si>
  <si>
    <t>IN7</t>
  </si>
  <si>
    <t>Graphic Designer</t>
  </si>
  <si>
    <t>IN8</t>
  </si>
  <si>
    <t>Research &amp; Community Officer PNG</t>
  </si>
  <si>
    <t>IN9</t>
  </si>
  <si>
    <t>Research &amp; Community Officer Samoa</t>
  </si>
  <si>
    <t>SU1</t>
  </si>
  <si>
    <t>Project Coordinator North</t>
  </si>
  <si>
    <t>SU10</t>
  </si>
  <si>
    <t>Research &amp; Community Officer Tuvalu</t>
  </si>
  <si>
    <t>SU11</t>
  </si>
  <si>
    <t>SU12</t>
  </si>
  <si>
    <t>SU13</t>
  </si>
  <si>
    <t>SU14</t>
  </si>
  <si>
    <t>SU15</t>
  </si>
  <si>
    <t>SU16</t>
  </si>
  <si>
    <t>Project Office Telecommunications</t>
  </si>
  <si>
    <t>SU17</t>
  </si>
  <si>
    <t>Communications &amp; Visibility</t>
  </si>
  <si>
    <t>SU18</t>
  </si>
  <si>
    <t>Project Closure Audit</t>
  </si>
  <si>
    <t>SU19</t>
  </si>
  <si>
    <t>Activity 2.1.1</t>
  </si>
  <si>
    <t>SU2</t>
  </si>
  <si>
    <t>Project Coordinator South</t>
  </si>
  <si>
    <t>SU20</t>
  </si>
  <si>
    <t>Activity 2.1.2</t>
  </si>
  <si>
    <t>SU21</t>
  </si>
  <si>
    <t>Activity 2.1.3</t>
  </si>
  <si>
    <t>SU22</t>
  </si>
  <si>
    <t>Activity 2.1.4</t>
  </si>
  <si>
    <t>SU23</t>
  </si>
  <si>
    <t>Activity 2.1.5</t>
  </si>
  <si>
    <t>SU24</t>
  </si>
  <si>
    <t>Activity 2.1.6</t>
  </si>
  <si>
    <t>SU25</t>
  </si>
  <si>
    <t>Activity 2.1.7</t>
  </si>
  <si>
    <t>SU26</t>
  </si>
  <si>
    <t>Activity 2.1.8</t>
  </si>
  <si>
    <t>SU27</t>
  </si>
  <si>
    <t>Activity 2.2.1</t>
  </si>
  <si>
    <t>SU28</t>
  </si>
  <si>
    <t>Activity 2.2.2</t>
  </si>
  <si>
    <t>SU29</t>
  </si>
  <si>
    <t>Activity 2.2.3</t>
  </si>
  <si>
    <t>SU3</t>
  </si>
  <si>
    <t>SU30</t>
  </si>
  <si>
    <t>Activity 2.3.1</t>
  </si>
  <si>
    <t>SU31</t>
  </si>
  <si>
    <t>Activity 2.3.2</t>
  </si>
  <si>
    <t>SU32</t>
  </si>
  <si>
    <t>Activity 2.3.3</t>
  </si>
  <si>
    <t>SU33</t>
  </si>
  <si>
    <t>Activity 2.3.4</t>
  </si>
  <si>
    <t>SU34</t>
  </si>
  <si>
    <t>Activity 2.3.5</t>
  </si>
  <si>
    <t>SU35</t>
  </si>
  <si>
    <t>Activity 2.3.6</t>
  </si>
  <si>
    <t>SU36</t>
  </si>
  <si>
    <t>Activity 2.4.1</t>
  </si>
  <si>
    <t>SU37</t>
  </si>
  <si>
    <t>Activity 2.4.2</t>
  </si>
  <si>
    <t>SU38</t>
  </si>
  <si>
    <t>Activity 2.4.3</t>
  </si>
  <si>
    <t>SU39</t>
  </si>
  <si>
    <t>Activity 2.4.4</t>
  </si>
  <si>
    <t>SU4</t>
  </si>
  <si>
    <t>SU5</t>
  </si>
  <si>
    <t>Research &amp; Community Officer Tonga</t>
  </si>
  <si>
    <t>SU6</t>
  </si>
  <si>
    <t>Research &amp; Community Officer Niue</t>
  </si>
  <si>
    <t>SU7</t>
  </si>
  <si>
    <t>Research &amp; Community Officer Nauru</t>
  </si>
  <si>
    <t>SU8</t>
  </si>
  <si>
    <t>Research &amp; Community Off Cook Is</t>
  </si>
  <si>
    <t>SU9</t>
  </si>
  <si>
    <t>Research &amp; Community Off Kiribati</t>
  </si>
  <si>
    <t>U8 Upgrade</t>
  </si>
  <si>
    <t>IC140</t>
  </si>
  <si>
    <t>ES116</t>
  </si>
  <si>
    <t>US/Monitoring &amp; Evaluation-Tonga</t>
  </si>
  <si>
    <t>IC141</t>
  </si>
  <si>
    <t>Kiribati Vehicle</t>
  </si>
  <si>
    <t>D2200</t>
  </si>
  <si>
    <t>D2210</t>
  </si>
  <si>
    <t>Insurance Settlements</t>
  </si>
  <si>
    <t>Tender Refundable Deposit</t>
  </si>
  <si>
    <t>Tenants Refundable Deposit</t>
  </si>
  <si>
    <t>Garnishee Deductions-FNPF</t>
  </si>
  <si>
    <t>Garnishee Deductions-FRCS</t>
  </si>
  <si>
    <t>ED125</t>
  </si>
  <si>
    <t>UNDP/Private Sector Development</t>
  </si>
  <si>
    <t>ED126</t>
  </si>
  <si>
    <t>UN/Mainstreaming Cleaner in Fiji</t>
  </si>
  <si>
    <t>B7002</t>
  </si>
  <si>
    <t>CFL USP Global</t>
  </si>
  <si>
    <t>B4400</t>
  </si>
  <si>
    <t>MBA Niue</t>
  </si>
  <si>
    <t>B8484</t>
  </si>
  <si>
    <t>Provision for Salary Adjustment</t>
  </si>
  <si>
    <t>C5300</t>
  </si>
  <si>
    <t>D4200</t>
  </si>
  <si>
    <t>Right-of-Use Assets</t>
  </si>
  <si>
    <t>Accumulated Dep-Right-of-Use Assets</t>
  </si>
  <si>
    <t>Depreciation-Right of Use Assets</t>
  </si>
  <si>
    <t>2I</t>
  </si>
  <si>
    <t>Lease Liability</t>
  </si>
  <si>
    <t>IV118</t>
  </si>
  <si>
    <t>Brand Enhancement &amp; Web Revamp</t>
  </si>
  <si>
    <t>B3220</t>
  </si>
  <si>
    <t>BID Pacific Meeting</t>
  </si>
  <si>
    <t>Unit 1-Upper Lodge</t>
  </si>
  <si>
    <t>Unit 2-Upper Lodge</t>
  </si>
  <si>
    <t>Unit 3-Upper Lodge</t>
  </si>
  <si>
    <t>Unit 4-Upper Lodge</t>
  </si>
  <si>
    <t>Unit 5-Upper Lodge</t>
  </si>
  <si>
    <t>National Institution Support</t>
  </si>
  <si>
    <t>Interest Expense - Leases</t>
  </si>
  <si>
    <t>NAF01</t>
  </si>
  <si>
    <t>Maintenance Allowance - Fiji</t>
  </si>
  <si>
    <t>BSP Fiji - Drawings Account</t>
  </si>
  <si>
    <t>ES117</t>
  </si>
  <si>
    <t>US/Access Rights to Sustainability</t>
  </si>
  <si>
    <t>G2108</t>
  </si>
  <si>
    <t>Professor Nowak’s Prize (MBA)</t>
  </si>
  <si>
    <t>G2109</t>
  </si>
  <si>
    <t>Gurbachan Singh Memorial Scholrship</t>
  </si>
  <si>
    <t>F</t>
  </si>
  <si>
    <t>SSTax Clearing - Marshalls</t>
  </si>
  <si>
    <t>Htax Clearing - Marshalls</t>
  </si>
  <si>
    <t>A2115</t>
  </si>
  <si>
    <t>Centre Research &amp; Policy Studies</t>
  </si>
  <si>
    <t>EF118</t>
  </si>
  <si>
    <t>French/COMETE</t>
  </si>
  <si>
    <t>EF119</t>
  </si>
  <si>
    <t>French/Hydrodynamic Influences</t>
  </si>
  <si>
    <t>F3277</t>
  </si>
  <si>
    <t>F3278</t>
  </si>
  <si>
    <t>F3279</t>
  </si>
  <si>
    <t>F3280</t>
  </si>
  <si>
    <t>F3281</t>
  </si>
  <si>
    <t>F3282</t>
  </si>
  <si>
    <t>F3283</t>
  </si>
  <si>
    <t>F3284</t>
  </si>
  <si>
    <t>F3285</t>
  </si>
  <si>
    <t>F3286</t>
  </si>
  <si>
    <t>Raveena/Agricultural Community</t>
  </si>
  <si>
    <t>Kepu/Demands for Sea Transport</t>
  </si>
  <si>
    <t>Loki/Informal Settlements</t>
  </si>
  <si>
    <t>Nikunj/Automation in Generator</t>
  </si>
  <si>
    <t>Arti/Soil Carbon Storage</t>
  </si>
  <si>
    <t>Salsabil/Topological Neural Network</t>
  </si>
  <si>
    <t>Ashmin/White Footed Ants</t>
  </si>
  <si>
    <t>Riteshni/Wind Powe Density</t>
  </si>
  <si>
    <t>Shahil/Depression Detection</t>
  </si>
  <si>
    <t>Engineering Student's Associa(ENSA)</t>
  </si>
  <si>
    <t>Simpson/Adaptation to Flooding</t>
  </si>
  <si>
    <t>F5142</t>
  </si>
  <si>
    <t>F5143</t>
  </si>
  <si>
    <t>Maria/Contraceptive Use Students</t>
  </si>
  <si>
    <t>Koini/Pains &amp; Gains Women's Rugby</t>
  </si>
  <si>
    <t>F5144</t>
  </si>
  <si>
    <t>F5145</t>
  </si>
  <si>
    <t>Sofia/Suicide Behaviour</t>
  </si>
  <si>
    <t>F5146</t>
  </si>
  <si>
    <t>Ambrose/Education Decentralisation</t>
  </si>
  <si>
    <t>F3287</t>
  </si>
  <si>
    <t>Binal/Design Analysis &amp; Implentatio</t>
  </si>
  <si>
    <t>Alivereti/Woodland Songbirds</t>
  </si>
  <si>
    <t>Tuverea/Invasive Mongoose</t>
  </si>
  <si>
    <t>F3288</t>
  </si>
  <si>
    <t>F3289</t>
  </si>
  <si>
    <t>Sachin/Magnetic Saturation</t>
  </si>
  <si>
    <t>F3290</t>
  </si>
  <si>
    <t>Swastika/Mangrove Sediments</t>
  </si>
  <si>
    <t>F3291</t>
  </si>
  <si>
    <t>F3292</t>
  </si>
  <si>
    <t>F3293</t>
  </si>
  <si>
    <t>Funaki/Technology Acceptance</t>
  </si>
  <si>
    <t>Susana/Solid Waster Generation</t>
  </si>
  <si>
    <t>Ronil/Propolis in Fiji</t>
  </si>
  <si>
    <t>F3294</t>
  </si>
  <si>
    <t>Anil/E-learning Investigation</t>
  </si>
  <si>
    <t>F3295</t>
  </si>
  <si>
    <t>Sashee/Students Career Choice</t>
  </si>
  <si>
    <t>Sabiha/Lower Extremity T2DM in Fiji</t>
  </si>
  <si>
    <t>F3296</t>
  </si>
  <si>
    <t>F3297</t>
  </si>
  <si>
    <t>Shalvindra/Learning Social Media</t>
  </si>
  <si>
    <t>F3298</t>
  </si>
  <si>
    <t>F4300</t>
  </si>
  <si>
    <t>F4301</t>
  </si>
  <si>
    <t>F4302</t>
  </si>
  <si>
    <t>F4303</t>
  </si>
  <si>
    <t>F4304</t>
  </si>
  <si>
    <t>F4305</t>
  </si>
  <si>
    <t>F4306</t>
  </si>
  <si>
    <t>F4307</t>
  </si>
  <si>
    <t>F4308</t>
  </si>
  <si>
    <t>F4309</t>
  </si>
  <si>
    <t>F4310</t>
  </si>
  <si>
    <t>F4311</t>
  </si>
  <si>
    <t>F4312</t>
  </si>
  <si>
    <t>F4313</t>
  </si>
  <si>
    <t>F4314</t>
  </si>
  <si>
    <t>F4315</t>
  </si>
  <si>
    <t>F4316</t>
  </si>
  <si>
    <t>F4317</t>
  </si>
  <si>
    <t>F4318</t>
  </si>
  <si>
    <t>F4319</t>
  </si>
  <si>
    <t>F4320</t>
  </si>
  <si>
    <t>F4321</t>
  </si>
  <si>
    <t>F4322</t>
  </si>
  <si>
    <t>F4323</t>
  </si>
  <si>
    <t>F4324</t>
  </si>
  <si>
    <t>F4325</t>
  </si>
  <si>
    <t>F4326</t>
  </si>
  <si>
    <t>F4327</t>
  </si>
  <si>
    <t>F4328</t>
  </si>
  <si>
    <t>F4329</t>
  </si>
  <si>
    <t>F4330</t>
  </si>
  <si>
    <t>F4331</t>
  </si>
  <si>
    <t>F4332</t>
  </si>
  <si>
    <t>F4333</t>
  </si>
  <si>
    <t>F4334</t>
  </si>
  <si>
    <t>F4335</t>
  </si>
  <si>
    <t>F4336</t>
  </si>
  <si>
    <t>F4337</t>
  </si>
  <si>
    <t>F4338</t>
  </si>
  <si>
    <t>F4339</t>
  </si>
  <si>
    <t>F4340</t>
  </si>
  <si>
    <t>F4341</t>
  </si>
  <si>
    <t>F4342</t>
  </si>
  <si>
    <t>F4343</t>
  </si>
  <si>
    <t>F4344</t>
  </si>
  <si>
    <t>Luaiufi/ACIAR/Genotypes of Tamotoes</t>
  </si>
  <si>
    <t>Asenaca/Valuation Bias</t>
  </si>
  <si>
    <t>Kalatimalo/Root Crops</t>
  </si>
  <si>
    <t>Jessica/Pine Industry</t>
  </si>
  <si>
    <t>Anica/Consumer Affairs</t>
  </si>
  <si>
    <t>Yogita/SME's Competitiveness</t>
  </si>
  <si>
    <t>Ivamere/Education Sector Reforms</t>
  </si>
  <si>
    <t>Lekima/Economic Growth</t>
  </si>
  <si>
    <t>Taonateata/Training Programs</t>
  </si>
  <si>
    <t>Matthew/Pacific Ocean Governance</t>
  </si>
  <si>
    <t>Rashmini/Internet Banking</t>
  </si>
  <si>
    <t>Nilesh/Construction Market</t>
  </si>
  <si>
    <t>Sela/Culture on Entrepreneurship</t>
  </si>
  <si>
    <t>Shabnam/Empowerment of Women</t>
  </si>
  <si>
    <t>Neema/NGOs &amp; Aid</t>
  </si>
  <si>
    <t>Shavneet/Travel Websites</t>
  </si>
  <si>
    <t>Rejieli/NGO Engagement</t>
  </si>
  <si>
    <t>Asheefa/Consumer Repurchase</t>
  </si>
  <si>
    <t>Selvin/Fair Value Measurement</t>
  </si>
  <si>
    <t>Jean/Field Crops</t>
  </si>
  <si>
    <t>Kelemeni/Losses of Pineapple</t>
  </si>
  <si>
    <t>Luisa/Virgin Coconut Oil</t>
  </si>
  <si>
    <t>Leslie/Insect Pests of Crops</t>
  </si>
  <si>
    <t>Joseph/Solomon Water</t>
  </si>
  <si>
    <t>Melanie/Training &amp; Dev Practices</t>
  </si>
  <si>
    <t>Navneet/Handicraft Markets</t>
  </si>
  <si>
    <t>Mohammed Khan/Tourism Resources</t>
  </si>
  <si>
    <t>Priya/Utilization of Noni</t>
  </si>
  <si>
    <t>Stephen/Tourism Development</t>
  </si>
  <si>
    <t>Abdul/Nutrient Budget in Taro</t>
  </si>
  <si>
    <t>Anand/Status E-Government In PICs</t>
  </si>
  <si>
    <t>Harpreet/Persons Disability in Fiji</t>
  </si>
  <si>
    <t>Yashnita/Public Sector Accountabili</t>
  </si>
  <si>
    <t>Ronal/Agriculture Productivity</t>
  </si>
  <si>
    <t>Sevanaia/Native Land Law</t>
  </si>
  <si>
    <t>Atish/Value Chain Analysis</t>
  </si>
  <si>
    <t>Ashvineet/HR Information Systems</t>
  </si>
  <si>
    <t>Jane/Gender Inequality In Tourism</t>
  </si>
  <si>
    <t>Subhash/Workplace Diversity in Fiji</t>
  </si>
  <si>
    <t>Inayah/Workplace Diversity in Fiji</t>
  </si>
  <si>
    <t>Parijata/Recruitment of GM</t>
  </si>
  <si>
    <t>Stephen/Agritourism in Samoa</t>
  </si>
  <si>
    <t>Siaka/Broilers for Dilution</t>
  </si>
  <si>
    <t>Jefferson/World Heritage Site</t>
  </si>
  <si>
    <t>Komal/Climate Change &amp; Relocation</t>
  </si>
  <si>
    <t>F4345</t>
  </si>
  <si>
    <t>Melvin/Ensuring Debt Sustainability</t>
  </si>
  <si>
    <t>F4346</t>
  </si>
  <si>
    <t>Neelesh/Building Material Prices</t>
  </si>
  <si>
    <t>F4347</t>
  </si>
  <si>
    <t>Vinesh/Management Constraints</t>
  </si>
  <si>
    <t>F4348</t>
  </si>
  <si>
    <t>Ashinita/Implication of Urban Crime</t>
  </si>
  <si>
    <t>A2116</t>
  </si>
  <si>
    <t>PELL Grant Initiative</t>
  </si>
  <si>
    <t>A2117</t>
  </si>
  <si>
    <t>EA189</t>
  </si>
  <si>
    <t>Cross Cutural Encounters Study Tour</t>
  </si>
  <si>
    <t>Corporate Events</t>
  </si>
  <si>
    <t>Staff Recognition</t>
  </si>
  <si>
    <t>EN119</t>
  </si>
  <si>
    <t>PacREF-NZAID</t>
  </si>
  <si>
    <t>EN120</t>
  </si>
  <si>
    <t>NZ/Child Violence in Fiji</t>
  </si>
  <si>
    <t>Commission Budget</t>
  </si>
  <si>
    <t>A2118</t>
  </si>
  <si>
    <t>Faculty Provision</t>
  </si>
  <si>
    <t>ED127</t>
  </si>
  <si>
    <t>ED128</t>
  </si>
  <si>
    <t>UN/UNESCO</t>
  </si>
  <si>
    <t>UNDP/Pac Reg Inclusive Growth Prog</t>
  </si>
  <si>
    <t>EN121</t>
  </si>
  <si>
    <t>NZ/IPCC Chapter Scientist</t>
  </si>
  <si>
    <t>IA147</t>
  </si>
  <si>
    <t>IA148</t>
  </si>
  <si>
    <t>EM295</t>
  </si>
  <si>
    <t>EM296</t>
  </si>
  <si>
    <t>EM297</t>
  </si>
  <si>
    <t>EM298</t>
  </si>
  <si>
    <t>EM299</t>
  </si>
  <si>
    <t>EM300</t>
  </si>
  <si>
    <t>Skills &amp; Employment for Tongans</t>
  </si>
  <si>
    <t>ED129</t>
  </si>
  <si>
    <t>EN122</t>
  </si>
  <si>
    <t>Chagos in the South Pacific</t>
  </si>
  <si>
    <t>UNESCO ESD TA Project</t>
  </si>
  <si>
    <t>ED130</t>
  </si>
  <si>
    <t>Pacific Education Sector Analysis</t>
  </si>
  <si>
    <t>F4349</t>
  </si>
  <si>
    <t>F4350</t>
  </si>
  <si>
    <t>F4351</t>
  </si>
  <si>
    <t>F4352</t>
  </si>
  <si>
    <t>F4353</t>
  </si>
  <si>
    <t>F4354</t>
  </si>
  <si>
    <t>F4355</t>
  </si>
  <si>
    <t>Nele/Rights to Vote</t>
  </si>
  <si>
    <t>Kiali/Sport Policy NDG</t>
  </si>
  <si>
    <t>Nancy/Quality Control with Police</t>
  </si>
  <si>
    <t>Nikeel/Monetary Policy</t>
  </si>
  <si>
    <t>Rashmini/Citizen's Travel Intention</t>
  </si>
  <si>
    <t>Mamcy/Education Service Quality</t>
  </si>
  <si>
    <t>Ajnesh/Benefits-Employee Training</t>
  </si>
  <si>
    <t>Emosi/Ageing &amp; Social Protection</t>
  </si>
  <si>
    <t>F4356</t>
  </si>
  <si>
    <t>F4357</t>
  </si>
  <si>
    <t>Steven/Squatter Settlements</t>
  </si>
  <si>
    <t>F4358</t>
  </si>
  <si>
    <t>Ian/E-Government Development</t>
  </si>
  <si>
    <t>F2089</t>
  </si>
  <si>
    <t>F2090</t>
  </si>
  <si>
    <t>F2091</t>
  </si>
  <si>
    <t>F2092</t>
  </si>
  <si>
    <t>F2093</t>
  </si>
  <si>
    <t>F2094</t>
  </si>
  <si>
    <t>F2095</t>
  </si>
  <si>
    <t>F2096</t>
  </si>
  <si>
    <t>F2097</t>
  </si>
  <si>
    <t>F2098</t>
  </si>
  <si>
    <t>F2099</t>
  </si>
  <si>
    <t>F2100</t>
  </si>
  <si>
    <t>F2101</t>
  </si>
  <si>
    <t>F2102</t>
  </si>
  <si>
    <t>Casandra/Stakeholder Perceptions</t>
  </si>
  <si>
    <t>Eliki/Role of Media In Fiji</t>
  </si>
  <si>
    <t>Augustron/Christian Churches</t>
  </si>
  <si>
    <t>Laisani/Sandalwood in Fiji</t>
  </si>
  <si>
    <t>Uma/Teacher Perception</t>
  </si>
  <si>
    <t>Siniva/Poor Performance in English</t>
  </si>
  <si>
    <t>Krishan/Gamification in Education</t>
  </si>
  <si>
    <t>Eparama/Reviewing School Curriculum</t>
  </si>
  <si>
    <t>Shannon/Risk Behavioural Intentions</t>
  </si>
  <si>
    <t>Sandhya/Lexical Variation</t>
  </si>
  <si>
    <t>Lynley/Early Childhood Education</t>
  </si>
  <si>
    <t>Ofakilomaloma/Partner Selection</t>
  </si>
  <si>
    <t>Hem/Mathematics Teachers</t>
  </si>
  <si>
    <t>Karishma/Assessment in Secondary Schools</t>
  </si>
  <si>
    <t>F2103</t>
  </si>
  <si>
    <t>F2104</t>
  </si>
  <si>
    <t>F2105</t>
  </si>
  <si>
    <t>Sam/Impact of Labor Migration</t>
  </si>
  <si>
    <t>James/Corona Virus in Fiji</t>
  </si>
  <si>
    <t>Reema/Teaching Critical Thinking</t>
  </si>
  <si>
    <t>F4359</t>
  </si>
  <si>
    <t>Jules/Cocoa Farming in Solomons</t>
  </si>
  <si>
    <t>IC142</t>
  </si>
  <si>
    <t>RC Commercial</t>
  </si>
  <si>
    <t>IC143</t>
  </si>
  <si>
    <t>SPAC Generator Shed</t>
  </si>
  <si>
    <t>F2106</t>
  </si>
  <si>
    <t>Micah/Attentional Moderators</t>
  </si>
  <si>
    <t>SAS - Examinations</t>
  </si>
  <si>
    <t>SAS - Graduation</t>
  </si>
  <si>
    <t>SAS02</t>
  </si>
  <si>
    <t>SAS03</t>
  </si>
  <si>
    <t>SAS04</t>
  </si>
  <si>
    <t>SAS - Enrolment</t>
  </si>
  <si>
    <t>EA190</t>
  </si>
  <si>
    <t>ACIAR/PG Research Scholarship</t>
  </si>
  <si>
    <t>EA191</t>
  </si>
  <si>
    <t>F3300</t>
  </si>
  <si>
    <t>F3301</t>
  </si>
  <si>
    <t>F3302</t>
  </si>
  <si>
    <t>F3303</t>
  </si>
  <si>
    <t>F3304</t>
  </si>
  <si>
    <t>F3305</t>
  </si>
  <si>
    <t>F3306</t>
  </si>
  <si>
    <t>F3307</t>
  </si>
  <si>
    <t>F3308</t>
  </si>
  <si>
    <t>F3309</t>
  </si>
  <si>
    <t>F3310</t>
  </si>
  <si>
    <t>F3311</t>
  </si>
  <si>
    <t>F3312</t>
  </si>
  <si>
    <t>F3313</t>
  </si>
  <si>
    <t>F3314</t>
  </si>
  <si>
    <t>F3315</t>
  </si>
  <si>
    <t>F3316</t>
  </si>
  <si>
    <t>Shweta/Damages Tropical Cyclone</t>
  </si>
  <si>
    <t>Tejal/Heavy Metals Contamination</t>
  </si>
  <si>
    <t>Kelly/Sandfish Assessment</t>
  </si>
  <si>
    <t>Jaishneel/Identifying Waste</t>
  </si>
  <si>
    <t>Kritish/Study of Earthquakes</t>
  </si>
  <si>
    <t>Sarwan/VLF Propagation</t>
  </si>
  <si>
    <t>PEUMP PG Scholarshi/Lototasi</t>
  </si>
  <si>
    <t>PEUMP PG Scholarshi/Tarau</t>
  </si>
  <si>
    <t>Faaui/Instore Fisheries</t>
  </si>
  <si>
    <t>Aleen/Geospatial Toolkit</t>
  </si>
  <si>
    <t>Vishal/Performance Predictiv System</t>
  </si>
  <si>
    <t>F3317</t>
  </si>
  <si>
    <t>Benefits of Marine Protected Area</t>
  </si>
  <si>
    <t>Inclusive Stewardship for WASH</t>
  </si>
  <si>
    <t xml:space="preserve">Melody/Growth Rates of Oysters </t>
  </si>
  <si>
    <t>F3318</t>
  </si>
  <si>
    <t>F3319</t>
  </si>
  <si>
    <t>F3320</t>
  </si>
  <si>
    <t>F3321</t>
  </si>
  <si>
    <t>F3322</t>
  </si>
  <si>
    <t>Atanas/Actinobacterial Communities</t>
  </si>
  <si>
    <t>Donna/Domestic Violence &amp; Service</t>
  </si>
  <si>
    <t>Douglas/Sustainable Energy Devlpmnt</t>
  </si>
  <si>
    <t>Kaushal/Cyber Violations</t>
  </si>
  <si>
    <t>EJ114</t>
  </si>
  <si>
    <t>Jenesys 2020</t>
  </si>
  <si>
    <t>F3323</t>
  </si>
  <si>
    <t>F3324</t>
  </si>
  <si>
    <t>F3325</t>
  </si>
  <si>
    <t>F3326</t>
  </si>
  <si>
    <t>Bindiya/Biotic Index for Fiji</t>
  </si>
  <si>
    <t>Shenal/Hybrid Fuel Cell System</t>
  </si>
  <si>
    <t>Dhirendran/Unknown Input Observer</t>
  </si>
  <si>
    <t>Shyamal/Renewable Energy Source</t>
  </si>
  <si>
    <t>F3327</t>
  </si>
  <si>
    <t>EU129</t>
  </si>
  <si>
    <t>EU/Impact of COVID-19</t>
  </si>
  <si>
    <t>F3299</t>
  </si>
  <si>
    <t>PEUMP PG Scholarship/Dawnie Katovai</t>
  </si>
  <si>
    <t>PEUMP PG Scholarshp/Siosaia Vaihola</t>
  </si>
  <si>
    <t>PEUMP PG Scholarship/Rufino Varea</t>
  </si>
  <si>
    <t>PEUMP Scholrshp/Salanieta Kitolelei</t>
  </si>
  <si>
    <t>PEUMP PG Scholarship/Titilia Taito</t>
  </si>
  <si>
    <t>PEUMP PG Scholarship/Andrew Paris</t>
  </si>
  <si>
    <t>IS117</t>
  </si>
  <si>
    <t>GIS Drone</t>
  </si>
  <si>
    <t>A2119</t>
  </si>
  <si>
    <t>A2120</t>
  </si>
  <si>
    <t>COVID 19</t>
  </si>
  <si>
    <t>COVID 19 - Teaching Cost</t>
  </si>
  <si>
    <t>B6002</t>
  </si>
  <si>
    <t>B6003</t>
  </si>
  <si>
    <t>B6004</t>
  </si>
  <si>
    <t>Domain Registration</t>
  </si>
  <si>
    <t>Professional Training</t>
  </si>
  <si>
    <t>ICT Theatre Trading</t>
  </si>
  <si>
    <t>C1230</t>
  </si>
  <si>
    <t>Print Shop</t>
  </si>
  <si>
    <t>ED112</t>
  </si>
  <si>
    <t>Pac Connection:Film Gendr Inquality</t>
  </si>
  <si>
    <t>Tonga Education Support Activ(TESA)</t>
  </si>
  <si>
    <t>GCRF One Ocean Hub</t>
  </si>
  <si>
    <t>Norway-Pacific Chair in Oceans</t>
  </si>
  <si>
    <t>Samoa Student Counsellor</t>
  </si>
  <si>
    <t>F5147</t>
  </si>
  <si>
    <t>Stephen/Mangrove Ecosystem</t>
  </si>
  <si>
    <t>Book Centre Re-Development</t>
  </si>
  <si>
    <t>Central Print Room Machines</t>
  </si>
  <si>
    <t>IA149</t>
  </si>
  <si>
    <t>IV119</t>
  </si>
  <si>
    <t>2020 SMT Contingency</t>
  </si>
  <si>
    <t>F7</t>
  </si>
  <si>
    <t>SRT</t>
  </si>
  <si>
    <t>F7001</t>
  </si>
  <si>
    <t>F7101</t>
  </si>
  <si>
    <t>F7102</t>
  </si>
  <si>
    <t>F7103</t>
  </si>
  <si>
    <t>F7104</t>
  </si>
  <si>
    <t>F7105</t>
  </si>
  <si>
    <t>F7106</t>
  </si>
  <si>
    <t>F7107</t>
  </si>
  <si>
    <t>F7108</t>
  </si>
  <si>
    <t>F7109</t>
  </si>
  <si>
    <t>F7110</t>
  </si>
  <si>
    <t>F7111</t>
  </si>
  <si>
    <t>F7112</t>
  </si>
  <si>
    <t>F7113</t>
  </si>
  <si>
    <t>F7114</t>
  </si>
  <si>
    <t>F7115</t>
  </si>
  <si>
    <t>F7116</t>
  </si>
  <si>
    <t>F7117</t>
  </si>
  <si>
    <t>F7118</t>
  </si>
  <si>
    <t>F7201</t>
  </si>
  <si>
    <t>F7202</t>
  </si>
  <si>
    <t>F7203</t>
  </si>
  <si>
    <t>F7204</t>
  </si>
  <si>
    <t>F7205</t>
  </si>
  <si>
    <t>F7206</t>
  </si>
  <si>
    <t>F7207</t>
  </si>
  <si>
    <t>F7208</t>
  </si>
  <si>
    <t>F7209</t>
  </si>
  <si>
    <t>F7210</t>
  </si>
  <si>
    <t>F7211</t>
  </si>
  <si>
    <t>F7301</t>
  </si>
  <si>
    <t>F7302</t>
  </si>
  <si>
    <t>F7303</t>
  </si>
  <si>
    <t>F7304</t>
  </si>
  <si>
    <t>F7305</t>
  </si>
  <si>
    <t>F7306</t>
  </si>
  <si>
    <t>F7307</t>
  </si>
  <si>
    <t>F7308</t>
  </si>
  <si>
    <t>F7309</t>
  </si>
  <si>
    <t>F7310</t>
  </si>
  <si>
    <t>F7311</t>
  </si>
  <si>
    <t>F7312</t>
  </si>
  <si>
    <t>F7313</t>
  </si>
  <si>
    <t>F7314</t>
  </si>
  <si>
    <t>F7315</t>
  </si>
  <si>
    <t>F7316</t>
  </si>
  <si>
    <t>F7317</t>
  </si>
  <si>
    <t>F7318</t>
  </si>
  <si>
    <t>F7319</t>
  </si>
  <si>
    <t>F7320</t>
  </si>
  <si>
    <t>F7321</t>
  </si>
  <si>
    <t>F7322</t>
  </si>
  <si>
    <t>F7401</t>
  </si>
  <si>
    <t>F7402</t>
  </si>
  <si>
    <t>F7403</t>
  </si>
  <si>
    <t>F7404</t>
  </si>
  <si>
    <t>F7501</t>
  </si>
  <si>
    <t>F7502</t>
  </si>
  <si>
    <t>F7503</t>
  </si>
  <si>
    <t>F7504</t>
  </si>
  <si>
    <t>F7505</t>
  </si>
  <si>
    <t>F7506</t>
  </si>
  <si>
    <t>F7601</t>
  </si>
  <si>
    <t>F7602</t>
  </si>
  <si>
    <t>F7603</t>
  </si>
  <si>
    <t>F7604</t>
  </si>
  <si>
    <t>F7605</t>
  </si>
  <si>
    <t>F7606</t>
  </si>
  <si>
    <t>F7607</t>
  </si>
  <si>
    <t>F7608</t>
  </si>
  <si>
    <t>F7701</t>
  </si>
  <si>
    <t>F7702</t>
  </si>
  <si>
    <t>F7703</t>
  </si>
  <si>
    <t>F7704</t>
  </si>
  <si>
    <t>F7705</t>
  </si>
  <si>
    <t>F7706</t>
  </si>
  <si>
    <t>F7707</t>
  </si>
  <si>
    <t>F7708</t>
  </si>
  <si>
    <t>F7709</t>
  </si>
  <si>
    <t>F7710</t>
  </si>
  <si>
    <t>Pacific Oceanscape</t>
  </si>
  <si>
    <t>Taxonomy/Phylogeography History</t>
  </si>
  <si>
    <t>Aquatic Ecosystem</t>
  </si>
  <si>
    <t>Coral Reef System in Fiji (MASCREF)</t>
  </si>
  <si>
    <t>Gilianne/Seagrass Ecosystem</t>
  </si>
  <si>
    <t>Tamara/Rat Lunqworn Disease</t>
  </si>
  <si>
    <t>Katy/Pharmaceutical &amp; Cosmeceutical</t>
  </si>
  <si>
    <t>Ann/Digital Literacy</t>
  </si>
  <si>
    <t>Brian/Pacific Wide Reef Fish</t>
  </si>
  <si>
    <t>Tourism Dev in the Pacific Region</t>
  </si>
  <si>
    <t>Alexander/People First-Tourism</t>
  </si>
  <si>
    <t>Seone/Contribution of Sport</t>
  </si>
  <si>
    <t>Improving Partnership in Education</t>
  </si>
  <si>
    <t>Nacaneil/Impact of Pacific Games</t>
  </si>
  <si>
    <t>Cresantia/Climate,Mental Health</t>
  </si>
  <si>
    <t>Nicholas/Technology &amp; Tradition</t>
  </si>
  <si>
    <t>Renewable Energy in Fiji</t>
  </si>
  <si>
    <t>Risks to Human Health</t>
  </si>
  <si>
    <t>Surendra Singh/Use of Local Crops</t>
  </si>
  <si>
    <t>Sushil Kumar/Sea States/Atomosphere</t>
  </si>
  <si>
    <t>Natural Hazard Detection</t>
  </si>
  <si>
    <t>Atul/Solar Driven Electric</t>
  </si>
  <si>
    <t>Francis/PIURN Air Pollution</t>
  </si>
  <si>
    <t>Morgan/PIURN on Climate Change</t>
  </si>
  <si>
    <t>Krishna/Water Quality Resource</t>
  </si>
  <si>
    <t>Leslie/Biological Control Lab</t>
  </si>
  <si>
    <t>Rafiuddin/Sea Solar Power</t>
  </si>
  <si>
    <t>Samson/Microbial Cells</t>
  </si>
  <si>
    <t>Hilda/White Footed Ant(WFA)</t>
  </si>
  <si>
    <t>Civil Society in Fiji</t>
  </si>
  <si>
    <t>Constitutional Developments</t>
  </si>
  <si>
    <t>Sean/PIURN Sea of Norms</t>
  </si>
  <si>
    <t>Violence Against Women in Vanuatu</t>
  </si>
  <si>
    <t>Sonny/Food Security</t>
  </si>
  <si>
    <t>English for Deaf Sign</t>
  </si>
  <si>
    <t>Nicholas/Research Capacity</t>
  </si>
  <si>
    <t>Native Land &amp; Fisheries</t>
  </si>
  <si>
    <t>Community Policing - Tuvalu</t>
  </si>
  <si>
    <t>Fiona Willans/Multilingual ECCE</t>
  </si>
  <si>
    <t>Naohiro/Daily Lifestyle in Pacific</t>
  </si>
  <si>
    <t>Krishna/PIURN Water Standards</t>
  </si>
  <si>
    <t>Pacific Oceans &amp; Natural Resources</t>
  </si>
  <si>
    <t>F7100</t>
  </si>
  <si>
    <t>Eco Growth, Reg Coptn &amp; Integtn</t>
  </si>
  <si>
    <t>F7200</t>
  </si>
  <si>
    <t>Environmt, Sustain Dev &amp; Clmt Chg</t>
  </si>
  <si>
    <t>F7300</t>
  </si>
  <si>
    <t>Govt, Pub Policy and Social Cohen</t>
  </si>
  <si>
    <t>F7400</t>
  </si>
  <si>
    <t>F7500</t>
  </si>
  <si>
    <t>Human Capacity Build &amp; Leadership</t>
  </si>
  <si>
    <t>F7700</t>
  </si>
  <si>
    <t>ICT and Knowledge Economy</t>
  </si>
  <si>
    <t>F7600</t>
  </si>
  <si>
    <t>F7800</t>
  </si>
  <si>
    <t>Education Culture and Health</t>
  </si>
  <si>
    <t>F7801</t>
  </si>
  <si>
    <t>Naohiro/Domestic Violence Laws</t>
  </si>
  <si>
    <t>F2107</t>
  </si>
  <si>
    <t>Nicholas/Histories of Suva</t>
  </si>
  <si>
    <t>F7212</t>
  </si>
  <si>
    <t>Nacaneil/Contribution of Sports</t>
  </si>
  <si>
    <t>ED131</t>
  </si>
  <si>
    <t>F3328</t>
  </si>
  <si>
    <t>CT003</t>
  </si>
  <si>
    <t>Clearing - Tonga Campus Union</t>
  </si>
  <si>
    <t>F3329</t>
  </si>
  <si>
    <t>F3330</t>
  </si>
  <si>
    <t>F3331</t>
  </si>
  <si>
    <t>F3332</t>
  </si>
  <si>
    <t>Ronald/Ground Water Development</t>
  </si>
  <si>
    <t>Nikheel/Anti-ageing</t>
  </si>
  <si>
    <t>Geeta/Poultry Manure</t>
  </si>
  <si>
    <t>Vivek/Quadrotor Appications</t>
  </si>
  <si>
    <t xml:space="preserve">Swaran/Mobility &amp; Speech </t>
  </si>
  <si>
    <t>EM301</t>
  </si>
  <si>
    <t>Transforming University for Climate</t>
  </si>
  <si>
    <t>Annie/Annual Health Index</t>
  </si>
  <si>
    <t>F2108</t>
  </si>
  <si>
    <t>Uma/Mathematics Teachers Beliefs</t>
  </si>
  <si>
    <t>F2109</t>
  </si>
  <si>
    <t>F4360</t>
  </si>
  <si>
    <t>F4361</t>
  </si>
  <si>
    <t>Sherine/Traffic Congestion</t>
  </si>
  <si>
    <t>Gurmeet/Digitial Travel Intention</t>
  </si>
  <si>
    <t>EM302</t>
  </si>
  <si>
    <t>Ana/Sasakawa Yound Leaders Award</t>
  </si>
  <si>
    <t>EM303</t>
  </si>
  <si>
    <t>GCRF International Development</t>
  </si>
  <si>
    <t>SPREP/Stock of Waste Management</t>
  </si>
  <si>
    <t>SPREP/Capacity Needs Assessment</t>
  </si>
  <si>
    <t>EP117</t>
  </si>
  <si>
    <t>EP118</t>
  </si>
  <si>
    <t>EM304</t>
  </si>
  <si>
    <t>Covid 19 Ventilator Development</t>
  </si>
  <si>
    <t>Leadership in Pacific Countries</t>
  </si>
  <si>
    <t>EM305</t>
  </si>
  <si>
    <t>F2110</t>
  </si>
  <si>
    <t>F2111</t>
  </si>
  <si>
    <t>F2112</t>
  </si>
  <si>
    <t>F2113</t>
  </si>
  <si>
    <t>Abhinay/Biomass Power Generation</t>
  </si>
  <si>
    <t>Douglas/Orchidaceae Species</t>
  </si>
  <si>
    <t>F3333</t>
  </si>
  <si>
    <t>F3334</t>
  </si>
  <si>
    <t>F3335</t>
  </si>
  <si>
    <t>F3336</t>
  </si>
  <si>
    <t>F3337</t>
  </si>
  <si>
    <t>F3338</t>
  </si>
  <si>
    <t>F3339</t>
  </si>
  <si>
    <t>F3340</t>
  </si>
  <si>
    <t>F3341</t>
  </si>
  <si>
    <t>F3342</t>
  </si>
  <si>
    <t>F3343</t>
  </si>
  <si>
    <t>F3344</t>
  </si>
  <si>
    <t>F3345</t>
  </si>
  <si>
    <t>F3346</t>
  </si>
  <si>
    <t>F3347</t>
  </si>
  <si>
    <t>F3348</t>
  </si>
  <si>
    <t>F3349</t>
  </si>
  <si>
    <t>F3350</t>
  </si>
  <si>
    <t>F3351</t>
  </si>
  <si>
    <t>F3352</t>
  </si>
  <si>
    <t>Renata Varea/Research Awards</t>
  </si>
  <si>
    <t>Mohammad G.M Khan/Research Awards</t>
  </si>
  <si>
    <t>Mohammed R.Ahmed/Research Awards</t>
  </si>
  <si>
    <t>Desta Gedefaw/Research Awards</t>
  </si>
  <si>
    <t>Elisabeth Holland/Research Awards</t>
  </si>
  <si>
    <t>Marta Ferreira/Research Awards</t>
  </si>
  <si>
    <t>Cherie Morris/Research Awards</t>
  </si>
  <si>
    <t>Deepak Prasad/Research Awards</t>
  </si>
  <si>
    <t>Susanna Piovano/Research Awards</t>
  </si>
  <si>
    <t>Abel Chandra/Research Awards</t>
  </si>
  <si>
    <t>Shubha S.Singh/Research Awards</t>
  </si>
  <si>
    <t>Alokanand Sharma/Research Awards</t>
  </si>
  <si>
    <t>Bibhya Sharma/Research Awards</t>
  </si>
  <si>
    <t>Ciro Rico/Research Awards</t>
  </si>
  <si>
    <t>Surendra Prasad/Research Awards</t>
  </si>
  <si>
    <t>Sushil Kumar/Research Awards</t>
  </si>
  <si>
    <t>Anjeela Jokhan/Research Awards</t>
  </si>
  <si>
    <t>Eberhard Weber/Research Awards</t>
  </si>
  <si>
    <t>Amit/Jaishankar Prasad's Kankal</t>
  </si>
  <si>
    <t xml:space="preserve">Micah/Unfair Frustration </t>
  </si>
  <si>
    <t>Candide/Navigating the Waether</t>
  </si>
  <si>
    <t>James/Imapct of Female Victim Race</t>
  </si>
  <si>
    <t>F7900</t>
  </si>
  <si>
    <t>F7901</t>
  </si>
  <si>
    <t>Governance,Justice &amp; Equality</t>
  </si>
  <si>
    <t>Bibhya/Secondary School Students</t>
  </si>
  <si>
    <t>EM306</t>
  </si>
  <si>
    <t>Covid 19 Emergency Grant</t>
  </si>
  <si>
    <t>EM307</t>
  </si>
  <si>
    <t>F4362</t>
  </si>
  <si>
    <t>F4363</t>
  </si>
  <si>
    <t>Prashant/Drainage Infrastructure</t>
  </si>
  <si>
    <t>Sharnit/Policy Analysis(MSBG)</t>
  </si>
  <si>
    <t>F4364</t>
  </si>
  <si>
    <t>Peni/Urban Farming &amp; Integration</t>
  </si>
  <si>
    <t>T/Dep - USPSA Investments</t>
  </si>
  <si>
    <t>T/Dep - Tonga</t>
  </si>
  <si>
    <t>EA192</t>
  </si>
  <si>
    <t>Blue Carbon Stocks in Fiji</t>
  </si>
  <si>
    <t>UNESCO/PacMan Project</t>
  </si>
  <si>
    <t>Ilisaveci/Indigenous Feminist</t>
  </si>
  <si>
    <t>Jyotika/Covid 19 Risk on Tourists</t>
  </si>
  <si>
    <t>F4365</t>
  </si>
  <si>
    <t>F4366</t>
  </si>
  <si>
    <t>F4367</t>
  </si>
  <si>
    <t>John/Copra Meal for Growing Lambs</t>
  </si>
  <si>
    <t>F4368</t>
  </si>
  <si>
    <t>Malakai/Chicken Production in Fiji</t>
  </si>
  <si>
    <t>F3353</t>
  </si>
  <si>
    <t>F3354</t>
  </si>
  <si>
    <t>F3355</t>
  </si>
  <si>
    <t>F3356</t>
  </si>
  <si>
    <t>Lavinia/Use of Metagenomics</t>
  </si>
  <si>
    <t>Jasha/Coastal Hydrodynamics</t>
  </si>
  <si>
    <t>Lawal/Education Management Inform</t>
  </si>
  <si>
    <t>Priya/Care Givers for Elderly</t>
  </si>
  <si>
    <t>F3357</t>
  </si>
  <si>
    <t>Tomasi/Histamine Producing Bacteria</t>
  </si>
  <si>
    <t>EN123</t>
  </si>
  <si>
    <t>CIVUCUS:World Alliance for Citizen</t>
  </si>
  <si>
    <t>B4410</t>
  </si>
  <si>
    <t>MBA Tuvalu</t>
  </si>
  <si>
    <t>F3358</t>
  </si>
  <si>
    <t>F3359</t>
  </si>
  <si>
    <t>F3360</t>
  </si>
  <si>
    <t>Saleshni/Heavy Metals Assessment</t>
  </si>
  <si>
    <t>Vicky/Assessment of Melamine Milk</t>
  </si>
  <si>
    <t>Krishneel/QoS Software Networks</t>
  </si>
  <si>
    <t>F3361</t>
  </si>
  <si>
    <t>Divnesh/Artificial Techniques</t>
  </si>
  <si>
    <t>IV120</t>
  </si>
  <si>
    <t>IV121</t>
  </si>
  <si>
    <t>IV122</t>
  </si>
  <si>
    <t>IV123</t>
  </si>
  <si>
    <t>IV124</t>
  </si>
  <si>
    <t>IV125</t>
  </si>
  <si>
    <t>IV126</t>
  </si>
  <si>
    <t>IV127</t>
  </si>
  <si>
    <t>IT hardware &amp; software</t>
  </si>
  <si>
    <t>Unified Communications System</t>
  </si>
  <si>
    <t>Infrastructures, roads and utilitie</t>
  </si>
  <si>
    <t>Office renovations and Upgrades</t>
  </si>
  <si>
    <t>Vehicle replacements</t>
  </si>
  <si>
    <t>Re-engineering and automation</t>
  </si>
  <si>
    <t>Digital investments and connectivit</t>
  </si>
  <si>
    <t>Commercial Projects (Retained Earni</t>
  </si>
  <si>
    <t>IV128</t>
  </si>
  <si>
    <t>Regional Campus Capex</t>
  </si>
  <si>
    <t>IV129</t>
  </si>
  <si>
    <t>Archives Walkway</t>
  </si>
  <si>
    <t>F3362</t>
  </si>
  <si>
    <t>F3363</t>
  </si>
  <si>
    <t>F3364</t>
  </si>
  <si>
    <t>Aritema/Pasture &amp; Soil Properties</t>
  </si>
  <si>
    <t>Amelia/Laundry Microplastics</t>
  </si>
  <si>
    <t xml:space="preserve">Neil/Second Life Batteries </t>
  </si>
  <si>
    <t>IA150</t>
  </si>
  <si>
    <t>IA151</t>
  </si>
  <si>
    <t>Commercial cabling works</t>
  </si>
  <si>
    <t>Commercial Coffee Shop</t>
  </si>
  <si>
    <t>PF006</t>
  </si>
  <si>
    <t>E&amp;I Finance and Admin</t>
  </si>
  <si>
    <t>PF007</t>
  </si>
  <si>
    <t>BBSRC,Research Grant (ICoFaN)</t>
  </si>
  <si>
    <t>EM308</t>
  </si>
  <si>
    <t>EM309</t>
  </si>
  <si>
    <t>EM310</t>
  </si>
  <si>
    <t>CIVUCUS World Alliance for Citizen</t>
  </si>
  <si>
    <t>SPC Science Workplan for W R2R</t>
  </si>
  <si>
    <t>N-POC Scholarship</t>
  </si>
  <si>
    <t>EA193</t>
  </si>
  <si>
    <t>EA194</t>
  </si>
  <si>
    <t>EA195</t>
  </si>
  <si>
    <t>EA196</t>
  </si>
  <si>
    <t>Wash Foodways Markets COVID 19</t>
  </si>
  <si>
    <t>Conversation Agriculture Sustainabl</t>
  </si>
  <si>
    <t>PACWAM Project</t>
  </si>
  <si>
    <t>CROP/Conversation Agriculture</t>
  </si>
  <si>
    <t>F4369</t>
  </si>
  <si>
    <t>F4370</t>
  </si>
  <si>
    <t>F4371</t>
  </si>
  <si>
    <t>F4372</t>
  </si>
  <si>
    <t>Nandakumar/Covid 19 Crop Products</t>
  </si>
  <si>
    <t>Abdul/Commercial Cultivation</t>
  </si>
  <si>
    <t>Irene/Fertilizer Combinations</t>
  </si>
  <si>
    <t>Covid 19 Quarantiee</t>
  </si>
  <si>
    <t>EA197</t>
  </si>
  <si>
    <t>Trabsitioning Water Services</t>
  </si>
  <si>
    <t>EM311</t>
  </si>
  <si>
    <t>EM312</t>
  </si>
  <si>
    <t>Women In Leadership in SP</t>
  </si>
  <si>
    <t>Ocfam in Pasifica Voices Project</t>
  </si>
  <si>
    <t>Visa Card</t>
  </si>
  <si>
    <t>V01</t>
  </si>
  <si>
    <t>V02</t>
  </si>
  <si>
    <t>V03</t>
  </si>
  <si>
    <t>V04</t>
  </si>
  <si>
    <t>V05</t>
  </si>
  <si>
    <t>V06</t>
  </si>
  <si>
    <t>V07</t>
  </si>
  <si>
    <t>V08</t>
  </si>
  <si>
    <t>V09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</si>
  <si>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</si>
  <si>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</si>
  <si>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</si>
  <si>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</si>
  <si>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</si>
  <si>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</si>
  <si>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</si>
  <si>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</si>
  <si>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</si>
  <si>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</si>
  <si>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</si>
  <si>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</si>
  <si>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</si>
  <si>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</si>
  <si>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</si>
  <si>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</si>
  <si>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</si>
  <si>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Bibi Haroon</t>
  </si>
  <si>
    <t>Binal Lal</t>
  </si>
  <si>
    <t>Colette Lee-Vesikula</t>
  </si>
  <si>
    <t>Dulari Traill</t>
  </si>
  <si>
    <t>Elizabeth Fong</t>
  </si>
  <si>
    <t>Giulio Paunga</t>
  </si>
  <si>
    <t>Gurmeet Singh</t>
  </si>
  <si>
    <t>Jito Vanualailai</t>
  </si>
  <si>
    <t>Jone Nemani</t>
  </si>
  <si>
    <t>Joyce Lata</t>
  </si>
  <si>
    <t>Kisione Finau</t>
  </si>
  <si>
    <t>Kolinio Boila</t>
  </si>
  <si>
    <t>Lillian Fuata</t>
  </si>
  <si>
    <t>Litia Konusi</t>
  </si>
  <si>
    <t>Myrtle Smith</t>
  </si>
  <si>
    <t>Nirupa Ram-Tokuma</t>
  </si>
  <si>
    <t>Pal Ahluwalia</t>
  </si>
  <si>
    <t>Pramila Devi</t>
  </si>
  <si>
    <t>Rahkel Mercy</t>
  </si>
  <si>
    <t>Rajeshree Sundarlal</t>
  </si>
  <si>
    <t>Renuka Singh</t>
  </si>
  <si>
    <t>Rina Sagar-Segran</t>
  </si>
  <si>
    <t>Sandra Tarte</t>
  </si>
  <si>
    <t>Shree Reddy</t>
  </si>
  <si>
    <t>Veronica Yuen</t>
  </si>
  <si>
    <t>Yang Hui</t>
  </si>
  <si>
    <t>FA002</t>
  </si>
  <si>
    <t>FA</t>
  </si>
  <si>
    <t>SAFE Central Fund</t>
  </si>
  <si>
    <t>FB001</t>
  </si>
  <si>
    <t>FB</t>
  </si>
  <si>
    <t>SBM Central Fund</t>
  </si>
  <si>
    <t>FC001</t>
  </si>
  <si>
    <t>FC</t>
  </si>
  <si>
    <t>STEMP Central Fund</t>
  </si>
  <si>
    <t>FD001</t>
  </si>
  <si>
    <t>FD</t>
  </si>
  <si>
    <t>SAGEONS Central Fund</t>
  </si>
  <si>
    <t>FE001</t>
  </si>
  <si>
    <t>FE</t>
  </si>
  <si>
    <t>SoLaSS Central Fund</t>
  </si>
  <si>
    <t>FF001</t>
  </si>
  <si>
    <t>FF</t>
  </si>
  <si>
    <t>SPACE Central Fund</t>
  </si>
  <si>
    <t>FD002</t>
  </si>
  <si>
    <t>FD003</t>
  </si>
  <si>
    <t>FD004</t>
  </si>
  <si>
    <t>Shayal/Mapping &amp; Planning of Island</t>
  </si>
  <si>
    <t>Karen/Plasmodium Infections</t>
  </si>
  <si>
    <t>Dhiraj/Heavy Metals from Vunato</t>
  </si>
  <si>
    <t>A2121</t>
  </si>
  <si>
    <t>A2122</t>
  </si>
  <si>
    <t>A2123</t>
  </si>
  <si>
    <t>Prov-Legal Cost/Restructure</t>
  </si>
  <si>
    <t>TC Yasa</t>
  </si>
  <si>
    <t>TC Ana</t>
  </si>
  <si>
    <t>B4420</t>
  </si>
  <si>
    <t>B4430</t>
  </si>
  <si>
    <t>MBA Alafua</t>
  </si>
  <si>
    <t>MBA Lautoka</t>
  </si>
  <si>
    <t>C1240</t>
  </si>
  <si>
    <t>Coffee Shop</t>
  </si>
  <si>
    <t>C1670</t>
  </si>
  <si>
    <t>CL - Off Campus Accomodation</t>
  </si>
  <si>
    <t>D1210</t>
  </si>
  <si>
    <t>PacLII - PNG Courts</t>
  </si>
  <si>
    <t>EA198</t>
  </si>
  <si>
    <t>R_Wash water for women fund</t>
  </si>
  <si>
    <t>EC102</t>
  </si>
  <si>
    <t>GRRI Project in Religion &amp; Policing</t>
  </si>
  <si>
    <t>ED132</t>
  </si>
  <si>
    <t>UNESCO/Waka Moana</t>
  </si>
  <si>
    <t>EM313</t>
  </si>
  <si>
    <t>Women in Leadership in SP</t>
  </si>
  <si>
    <t>EM314</t>
  </si>
  <si>
    <t>Microplastics in water &amp; sediments</t>
  </si>
  <si>
    <t>EM315</t>
  </si>
  <si>
    <t>Learning from Pockets Development</t>
  </si>
  <si>
    <t>EM316</t>
  </si>
  <si>
    <t>Swire Project Phase II</t>
  </si>
  <si>
    <t>EM317</t>
  </si>
  <si>
    <t>Swire Shipping Phase II</t>
  </si>
  <si>
    <t>EM318</t>
  </si>
  <si>
    <t>Distance Learning Courses</t>
  </si>
  <si>
    <t>EM319</t>
  </si>
  <si>
    <t>Wonsolwara</t>
  </si>
  <si>
    <t>ES118</t>
  </si>
  <si>
    <t>US/Ocean Acidification Network</t>
  </si>
  <si>
    <t>F2114</t>
  </si>
  <si>
    <t>Frances/COVID-19 Imapct Survey</t>
  </si>
  <si>
    <t>F2115</t>
  </si>
  <si>
    <t>Rajendra/Fiji Baat Verb Analysis</t>
  </si>
  <si>
    <t>F2116</t>
  </si>
  <si>
    <t>Tony/Student Performance Mathematic</t>
  </si>
  <si>
    <t>F2117</t>
  </si>
  <si>
    <t>Nicholas/Australian Travelers</t>
  </si>
  <si>
    <t>F2118</t>
  </si>
  <si>
    <t>Laae/Education in Kiribati</t>
  </si>
  <si>
    <t>F3274</t>
  </si>
  <si>
    <t>Eberhard/Development Challenges</t>
  </si>
  <si>
    <t>F4373</t>
  </si>
  <si>
    <t>Tigris/Cassava Root Leaf</t>
  </si>
  <si>
    <t>F4374</t>
  </si>
  <si>
    <t>Varea/Propagation of Ginger</t>
  </si>
  <si>
    <t>F4375</t>
  </si>
  <si>
    <t>Imtiaz/Small &amp; Medium Enterprise</t>
  </si>
  <si>
    <t>F4376</t>
  </si>
  <si>
    <t>Sagar/Chalenges Sugar Industry</t>
  </si>
  <si>
    <t>F4377</t>
  </si>
  <si>
    <t>Ashmarelda/Labor Mobility in Tonga</t>
  </si>
  <si>
    <t>F4378</t>
  </si>
  <si>
    <t>Pradeep/Disaster Releif in Fiji</t>
  </si>
  <si>
    <t>F4379</t>
  </si>
  <si>
    <t>Romeo/Urban Expansion</t>
  </si>
  <si>
    <t>Siaka/Broilers Supplement</t>
  </si>
  <si>
    <t>F5148</t>
  </si>
  <si>
    <t>Timoci/Chlorophyii Plumes in Fiji</t>
  </si>
  <si>
    <t>F5149</t>
  </si>
  <si>
    <t>Shereen/Risk from Climate Change</t>
  </si>
  <si>
    <t>F8</t>
  </si>
  <si>
    <t>CFL Pool Account</t>
  </si>
  <si>
    <t>F8001</t>
  </si>
  <si>
    <t>F9</t>
  </si>
  <si>
    <t>RC Pool Account</t>
  </si>
  <si>
    <t>F9001</t>
  </si>
  <si>
    <t>IA152</t>
  </si>
  <si>
    <t>ITS Teaching Equip Replcemt 2021</t>
  </si>
  <si>
    <t>IA153</t>
  </si>
  <si>
    <t>ITS Operational Spares</t>
  </si>
  <si>
    <t>IC144</t>
  </si>
  <si>
    <t>Additional Space (Laucala)</t>
  </si>
  <si>
    <t>IC145</t>
  </si>
  <si>
    <t>RMI Vehicle</t>
  </si>
  <si>
    <t>IE109</t>
  </si>
  <si>
    <t>ITS ID Card Printing</t>
  </si>
  <si>
    <t>IL123</t>
  </si>
  <si>
    <t>Lab (Self Funding Unit)</t>
  </si>
  <si>
    <t>IS118</t>
  </si>
  <si>
    <t>STEMP</t>
  </si>
  <si>
    <t>IS119</t>
  </si>
  <si>
    <t>SAGEONS</t>
  </si>
  <si>
    <t>SP114</t>
  </si>
  <si>
    <t>FALE Course Conversion</t>
  </si>
  <si>
    <t>SP115</t>
  </si>
  <si>
    <t>FBE Course Conversion</t>
  </si>
  <si>
    <t>SP207</t>
  </si>
  <si>
    <t>Aquaculture Upgrade</t>
  </si>
  <si>
    <t>SP208</t>
  </si>
  <si>
    <t>Braile Eye Slate-FSTE</t>
  </si>
  <si>
    <t>SP209</t>
  </si>
  <si>
    <t>FSTE - Graduation Completion</t>
  </si>
  <si>
    <t>SP210</t>
  </si>
  <si>
    <t>Science in Kiribati</t>
  </si>
  <si>
    <t>Staff Profiling System-ITS</t>
  </si>
  <si>
    <t>SP404</t>
  </si>
  <si>
    <t>SP607</t>
  </si>
  <si>
    <t>IELTS training-FALE</t>
  </si>
  <si>
    <t>SP711</t>
  </si>
  <si>
    <t>SP2019 To SP2024 Preparation</t>
  </si>
  <si>
    <t>SP712</t>
  </si>
  <si>
    <t>COP23 Preparation</t>
  </si>
  <si>
    <t>SP713</t>
  </si>
  <si>
    <t>Grant Writing</t>
  </si>
  <si>
    <t>SP714</t>
  </si>
  <si>
    <t>Fire Protection &amp; Upgrade</t>
  </si>
  <si>
    <t>SP715</t>
  </si>
  <si>
    <t>Sewer &amp; Pump Replacement</t>
  </si>
  <si>
    <t>SP716</t>
  </si>
  <si>
    <t>Dakai Rd &amp; FBE Car Parks</t>
  </si>
  <si>
    <t>SP717</t>
  </si>
  <si>
    <t>Sewer Line Connections</t>
  </si>
  <si>
    <t>SP718</t>
  </si>
  <si>
    <t>Research Fellow - MSTC</t>
  </si>
  <si>
    <t>SP719</t>
  </si>
  <si>
    <t>Governance &amp; Leadership</t>
  </si>
  <si>
    <t>SP720</t>
  </si>
  <si>
    <t>Roger Fields/ C&amp;R Education</t>
  </si>
  <si>
    <t>SP721</t>
  </si>
  <si>
    <t>DM006</t>
  </si>
  <si>
    <t>SPAC - Development Cooperation Unit</t>
  </si>
  <si>
    <t>PT010</t>
  </si>
  <si>
    <t>PTAFE College of Buss &amp; Commerce</t>
  </si>
  <si>
    <t>PT011</t>
  </si>
  <si>
    <t>PTAFE Student &amp; People Services</t>
  </si>
  <si>
    <t>PT012</t>
  </si>
  <si>
    <t>PTAFE DED Delivery Learn &amp; Enhanmt</t>
  </si>
  <si>
    <t>PT013</t>
  </si>
  <si>
    <t>PTAFE DED Serv, Bus improv &amp; part</t>
  </si>
  <si>
    <t>PT014</t>
  </si>
  <si>
    <t>PTAFE Execut Support &amp; Secretariat</t>
  </si>
  <si>
    <t>PT015</t>
  </si>
  <si>
    <t>PTAFE Cent App Learn &amp; Teacher Dev</t>
  </si>
  <si>
    <t>PT016</t>
  </si>
  <si>
    <t>PTAFE Learning and Support Serv</t>
  </si>
  <si>
    <t>IOE12</t>
  </si>
  <si>
    <t>IOE PDL Unit</t>
  </si>
  <si>
    <t>IOE13</t>
  </si>
  <si>
    <t>IOE R&amp;D Unit</t>
  </si>
  <si>
    <t>IOE14</t>
  </si>
  <si>
    <t>IOE Waka Unit</t>
  </si>
  <si>
    <t>IOE15</t>
  </si>
  <si>
    <t>IOE Corporate Unit</t>
  </si>
  <si>
    <t>WBC Fiji - USP Grants</t>
  </si>
  <si>
    <t>Unbilled AR</t>
  </si>
  <si>
    <t>A/R Control - P. Tax Receivable</t>
  </si>
  <si>
    <t>Inventory - IOE Publications</t>
  </si>
  <si>
    <t>Prov for Obsolescence - Course Mat</t>
  </si>
  <si>
    <t>Prepayments - Solomon Is</t>
  </si>
  <si>
    <t>Prepayments - Other RC</t>
  </si>
  <si>
    <t>A/P Control - Prior Year</t>
  </si>
  <si>
    <t>Reversal of Impairment Loss</t>
  </si>
  <si>
    <t>Regional Travel</t>
  </si>
  <si>
    <t>Regional Perdiem</t>
  </si>
  <si>
    <t>Write-offs Cash</t>
  </si>
  <si>
    <t>Computers/IT Equipment/Servers</t>
  </si>
  <si>
    <t>Indirect Cost</t>
  </si>
  <si>
    <t>CA002</t>
  </si>
  <si>
    <t>CA003</t>
  </si>
  <si>
    <t>CA004</t>
  </si>
  <si>
    <t>Clearing-Staff Med (Core) Arrears</t>
  </si>
  <si>
    <t>Clearing-Staff Med Family Cover</t>
  </si>
  <si>
    <t>CK002</t>
  </si>
  <si>
    <t>CK003</t>
  </si>
  <si>
    <t>CL034</t>
  </si>
  <si>
    <t>CL035</t>
  </si>
  <si>
    <t>Clearing - Official Receiver</t>
  </si>
  <si>
    <t>Clearing - National Union of Worker</t>
  </si>
  <si>
    <t>Clearing - Staff Medical (Family)</t>
  </si>
  <si>
    <t>CN002</t>
  </si>
  <si>
    <t>CO004</t>
  </si>
  <si>
    <t>CO005</t>
  </si>
  <si>
    <t>CO006</t>
  </si>
  <si>
    <t>CO007</t>
  </si>
  <si>
    <t>CO008</t>
  </si>
  <si>
    <t>Clearing - City Council Rates</t>
  </si>
  <si>
    <t>Withholding tax - SI</t>
  </si>
  <si>
    <t>Clearing - Staff Medical Opt Dental</t>
  </si>
  <si>
    <t>Clearing-Staff Med (Core) Additiona</t>
  </si>
  <si>
    <t>CS014</t>
  </si>
  <si>
    <t>CT004</t>
  </si>
  <si>
    <t>CT005</t>
  </si>
  <si>
    <t>CU002</t>
  </si>
  <si>
    <t>CU003</t>
  </si>
  <si>
    <t>Clearing - Medical (Core)</t>
  </si>
  <si>
    <t>Clearing - Medical (Family)</t>
  </si>
  <si>
    <t>CV006</t>
  </si>
  <si>
    <t>CV007</t>
  </si>
  <si>
    <t>CV008</t>
  </si>
  <si>
    <t>Clearing - Australian Unisuper</t>
  </si>
  <si>
    <t>SP008</t>
  </si>
  <si>
    <t>SP009</t>
  </si>
  <si>
    <t>SP010</t>
  </si>
  <si>
    <t>SP011</t>
  </si>
  <si>
    <t>KIRI Super Fund</t>
  </si>
  <si>
    <t>TUVALU Super Fund</t>
  </si>
  <si>
    <t>India National Pension Sys</t>
  </si>
  <si>
    <t>SBD Super Fund</t>
  </si>
  <si>
    <t>SPC02</t>
  </si>
  <si>
    <t>AUD Super Cook Islands</t>
  </si>
  <si>
    <t>SPN02</t>
  </si>
  <si>
    <t>AUD Super Nauru</t>
  </si>
  <si>
    <t>Project office</t>
  </si>
  <si>
    <t>Project management</t>
  </si>
  <si>
    <t>Comprehensive needs and gap analysi</t>
  </si>
  <si>
    <t>Accreditation &amp; delivery of TVET</t>
  </si>
  <si>
    <t>Design of CPD &amp; career pathways</t>
  </si>
  <si>
    <t>Development &amp; delivery of additiona</t>
  </si>
  <si>
    <t>Applied research</t>
  </si>
  <si>
    <t>Outreach including online delivery</t>
  </si>
  <si>
    <t>Rights based and gender training</t>
  </si>
  <si>
    <t>Pacific TAFE Labasa</t>
  </si>
  <si>
    <t>Pacific TAFE Lautoka</t>
  </si>
  <si>
    <t>Leased out Properties</t>
  </si>
  <si>
    <t>Lockers</t>
  </si>
  <si>
    <t>PacREF Project</t>
  </si>
  <si>
    <t>Vaka Pacifica Edu Conf</t>
  </si>
  <si>
    <t>B01</t>
  </si>
  <si>
    <t>GSL</t>
  </si>
  <si>
    <t>GEFABS Activities</t>
  </si>
  <si>
    <t>Graduate Cert of Sch Leadership</t>
  </si>
  <si>
    <t>P01</t>
  </si>
  <si>
    <t>PPA</t>
  </si>
  <si>
    <t>United Nations Environment Prog</t>
  </si>
  <si>
    <t>Public Percep &amp; Adult Povty workshp</t>
  </si>
  <si>
    <t>R01</t>
  </si>
  <si>
    <t>R02</t>
  </si>
  <si>
    <t>R03</t>
  </si>
  <si>
    <t>R04</t>
  </si>
  <si>
    <t>R05</t>
  </si>
  <si>
    <t>R06</t>
  </si>
  <si>
    <t>R07</t>
  </si>
  <si>
    <t>R08</t>
  </si>
  <si>
    <t>Ashmeeta Shalvina - S11073743</t>
  </si>
  <si>
    <t>Emmy  Musuota - S11054143</t>
  </si>
  <si>
    <t>Elison Toramo - S02005648</t>
  </si>
  <si>
    <t>Dean  Wotlolan - S11043151</t>
  </si>
  <si>
    <t>Tanya Seiuli - S11006847</t>
  </si>
  <si>
    <t>Selina Oikali - S11102314</t>
  </si>
  <si>
    <t>Charlene Erasito - S11112203</t>
  </si>
  <si>
    <t>Kimberly  Samson - S11086267</t>
  </si>
  <si>
    <t>S01</t>
  </si>
  <si>
    <t>NIWA</t>
  </si>
  <si>
    <t>UN01</t>
  </si>
  <si>
    <t>UN02</t>
  </si>
  <si>
    <t>UN75/Grant Awards</t>
  </si>
  <si>
    <t>PRIN/Pac Reg Inc Growth Prog</t>
  </si>
  <si>
    <t>T12</t>
  </si>
  <si>
    <t>NEW STRUCTURE</t>
  </si>
  <si>
    <t>CURRENT STRUCTURE</t>
  </si>
  <si>
    <t>School</t>
  </si>
  <si>
    <t>Disciplines</t>
  </si>
  <si>
    <t>Current Org code (Under Faculties)</t>
  </si>
  <si>
    <t>School of Accounting, Finance and Economics (SAFE)</t>
  </si>
  <si>
    <t>General Office</t>
  </si>
  <si>
    <t>AEF11</t>
  </si>
  <si>
    <t>Accounting &amp; Finance</t>
  </si>
  <si>
    <t>Economics</t>
  </si>
  <si>
    <t>School of Business and Management (SBM)</t>
  </si>
  <si>
    <t>SBM11</t>
  </si>
  <si>
    <t>Tourism &amp; Hospitality</t>
  </si>
  <si>
    <t>Management &amp; Public Admin</t>
  </si>
  <si>
    <t>GSB</t>
  </si>
  <si>
    <t>Land Management</t>
  </si>
  <si>
    <t>School of Information Technology, Engineering, Mathematics and Physics (STEMP)</t>
  </si>
  <si>
    <t>TEM11</t>
  </si>
  <si>
    <t>Computing, Information System &amp; Maths</t>
  </si>
  <si>
    <t>Engeering &amp; Physics</t>
  </si>
  <si>
    <t>School of Agriculture, Geography, Environment, Ocean and Natural Sciences (SAGEONS)</t>
  </si>
  <si>
    <t>AGE11</t>
  </si>
  <si>
    <t>Agriculture and Food Technology</t>
  </si>
  <si>
    <t>Geography, Earth Science &amp; Environment</t>
  </si>
  <si>
    <t>Biological &amp; Chemical Sciences</t>
  </si>
  <si>
    <t>School of Law and Social Science (SoLaSS)</t>
  </si>
  <si>
    <t>LSS11</t>
  </si>
  <si>
    <t>Law, Governments</t>
  </si>
  <si>
    <t>Social Sciences &amp; Development Studies</t>
  </si>
  <si>
    <t>School of Pacific Arts, Communication and Education (SPACE)</t>
  </si>
  <si>
    <t>ACE11</t>
  </si>
  <si>
    <t>Education, Language, Arts &amp; Media</t>
  </si>
  <si>
    <t>Oceania Centre of Arts &amp; Culture</t>
  </si>
  <si>
    <t>Institutes</t>
  </si>
  <si>
    <t>Centres</t>
  </si>
  <si>
    <t>Anjani/Income Diversification</t>
  </si>
  <si>
    <t>FA003</t>
  </si>
  <si>
    <t>Matio/Downfall of TCS</t>
  </si>
  <si>
    <t>FB002</t>
  </si>
  <si>
    <t>FB003</t>
  </si>
  <si>
    <t>Serin/Tourism Motivation</t>
  </si>
  <si>
    <t>'Fund'</t>
  </si>
  <si>
    <t>'Orgn'</t>
  </si>
  <si>
    <t>'Acct'</t>
  </si>
  <si>
    <t>EN124</t>
  </si>
  <si>
    <t>EN125</t>
  </si>
  <si>
    <t>EN126</t>
  </si>
  <si>
    <t>NZ/IOE- PacREF MFAT funding</t>
  </si>
  <si>
    <t>NZ/SOE- PacREF MFAT funding</t>
  </si>
  <si>
    <t>NZ/Pac TAFE- PacREF MFAT funding</t>
  </si>
  <si>
    <t>FB004</t>
  </si>
  <si>
    <t>Jordana/Medical Voluntourism</t>
  </si>
  <si>
    <t>EM320</t>
  </si>
  <si>
    <t>EM321</t>
  </si>
  <si>
    <t>EM322</t>
  </si>
  <si>
    <t>Prof Don Bk Publish &amp; Launch</t>
  </si>
  <si>
    <t>A Pathway to Improved Frontline Res</t>
  </si>
  <si>
    <t>Nicholas/Tradition &amp; ICT</t>
  </si>
  <si>
    <t>FB005</t>
  </si>
  <si>
    <t>Vinal/Life Insurance in Fiji</t>
  </si>
  <si>
    <t>FA004</t>
  </si>
  <si>
    <t>Lekima/Economic Analysis of RTA</t>
  </si>
  <si>
    <t>FD005</t>
  </si>
  <si>
    <t>Glen/Tuna Fisheries in Vanuatu</t>
  </si>
  <si>
    <t>FD006</t>
  </si>
  <si>
    <t>Siaka/Poultry Science</t>
  </si>
  <si>
    <t>FB006</t>
  </si>
  <si>
    <t>Nanise/Challenges to WASH_COVID</t>
  </si>
  <si>
    <t>FD007</t>
  </si>
  <si>
    <t>Roger/Climate Change on livelihood</t>
  </si>
  <si>
    <t>FD008</t>
  </si>
  <si>
    <t>Charlie/Impact of Sea Level Rise</t>
  </si>
  <si>
    <t>FB007</t>
  </si>
  <si>
    <t>Sageeta/Mobile Banking Services</t>
  </si>
  <si>
    <t>FA005</t>
  </si>
  <si>
    <t>Kamal/Economic Rights in Fiji</t>
  </si>
  <si>
    <t>FE002</t>
  </si>
  <si>
    <t>Mateo/Urban Transportation Services</t>
  </si>
  <si>
    <t>FA006</t>
  </si>
  <si>
    <t>Deepal/Impact of Oil Prices in PICS</t>
  </si>
  <si>
    <t>F6007</t>
  </si>
  <si>
    <t>Salote/Mangroves System in Fiji</t>
  </si>
  <si>
    <t>FD009</t>
  </si>
  <si>
    <t xml:space="preserve">Susana/Impact of Climate Change </t>
  </si>
  <si>
    <t>FC002</t>
  </si>
  <si>
    <t>Divesh/Network Planning System</t>
  </si>
  <si>
    <t>FC003</t>
  </si>
  <si>
    <t>Ravneel/Power quality in PCC</t>
  </si>
  <si>
    <t>FA007</t>
  </si>
  <si>
    <t xml:space="preserve">Suwastika/Trade,Health,COVID 19 </t>
  </si>
  <si>
    <t>Shyama/Social &amp; Economic Outcomes</t>
  </si>
  <si>
    <t>FA008</t>
  </si>
  <si>
    <t>Kaamil/Graphene Production</t>
  </si>
  <si>
    <t>FC004</t>
  </si>
  <si>
    <t>F5150</t>
  </si>
  <si>
    <t>Matthew/Climate Change &amp; Unethical</t>
  </si>
  <si>
    <t>New Vote Code</t>
  </si>
  <si>
    <t>Old Vote Code</t>
  </si>
  <si>
    <t xml:space="preserve">A1001-FAL11-72193-001 - $1069.51
</t>
  </si>
  <si>
    <t>A1001-FST11-72193-001 - $426.01</t>
  </si>
  <si>
    <t xml:space="preserve">A1001-LSS11-72193-001 - $534.76
</t>
  </si>
  <si>
    <t xml:space="preserve">A1001-ACE11-72193-001 - $534.75
</t>
  </si>
  <si>
    <t>FF002</t>
  </si>
  <si>
    <t>Tamiaana/Leadership for Learning</t>
  </si>
  <si>
    <t>Israel/Crisis Management-COVID 19</t>
  </si>
  <si>
    <t>F5151</t>
  </si>
  <si>
    <t>F5152</t>
  </si>
  <si>
    <t>Ana/Academic Performances Children</t>
  </si>
  <si>
    <t>FD010</t>
  </si>
  <si>
    <t>Abdul/Publication in USPERR</t>
  </si>
  <si>
    <t>EA202</t>
  </si>
  <si>
    <t>ACIAR/Post-Harvest Fish</t>
  </si>
  <si>
    <t>FE003</t>
  </si>
  <si>
    <t>Sonia/Tongans in Fiji</t>
  </si>
  <si>
    <t xml:space="preserve">George/Solid Waste Management </t>
  </si>
  <si>
    <t>FE004</t>
  </si>
  <si>
    <t xml:space="preserve">Akanisi/ Infanticide in Fiji </t>
  </si>
  <si>
    <t>FE005</t>
  </si>
  <si>
    <t>FE006</t>
  </si>
  <si>
    <t>FE007</t>
  </si>
  <si>
    <t>FE008</t>
  </si>
  <si>
    <t>FE009</t>
  </si>
  <si>
    <t>FE010</t>
  </si>
  <si>
    <t xml:space="preserve">Kamni/Impacts of COVID 19 </t>
  </si>
  <si>
    <t>Afrada/Environmental Threats</t>
  </si>
  <si>
    <t>Paayal/Teachers ADHD Behaviours</t>
  </si>
  <si>
    <t xml:space="preserve">Rose/Brideprice &amp; Livelihood </t>
  </si>
  <si>
    <t>Malakai/Climate&amp;Indigenous identity</t>
  </si>
  <si>
    <t>FE011</t>
  </si>
  <si>
    <t>Ashna/Influence-Procedural Fairness</t>
  </si>
  <si>
    <t xml:space="preserve">Maraia/Analysis Medical Negligence </t>
  </si>
  <si>
    <t>FE012</t>
  </si>
  <si>
    <t>Arieta/perceptions of Child Neglect</t>
  </si>
  <si>
    <t>FE013</t>
  </si>
  <si>
    <t>Ashnita/Urban Street Food Vending</t>
  </si>
  <si>
    <t>FE014</t>
  </si>
  <si>
    <t>Monitra/Vatukola Community Develop</t>
  </si>
  <si>
    <t>FE015</t>
  </si>
  <si>
    <t>Reetake/Crime &amp; Security-Kiribati</t>
  </si>
  <si>
    <t>FE016</t>
  </si>
  <si>
    <t>Setima/Role of Tertiary Institution</t>
  </si>
  <si>
    <t>FE017</t>
  </si>
  <si>
    <t>FE018</t>
  </si>
  <si>
    <t>Totivi/Land Rental Income Distribut</t>
  </si>
  <si>
    <t xml:space="preserve">Nikhat/Students’ Literacy Skills </t>
  </si>
  <si>
    <t>FF003</t>
  </si>
  <si>
    <t xml:space="preserve">Loriza/Generic Course -University </t>
  </si>
  <si>
    <t>FF004</t>
  </si>
  <si>
    <t>FE019</t>
  </si>
  <si>
    <t>FE020</t>
  </si>
  <si>
    <t>FE021</t>
  </si>
  <si>
    <t>Epi/Chiefly System</t>
  </si>
  <si>
    <t>Leone/Women, Political &amp; Elections</t>
  </si>
  <si>
    <t>Pamela/Misfeasance &amp; Tort Cliams</t>
  </si>
  <si>
    <t>EM330</t>
  </si>
  <si>
    <t>WHO-Mental Heath Actions</t>
  </si>
  <si>
    <t>FB008</t>
  </si>
  <si>
    <t>Namrata/Absenteeism &amp; Turnover</t>
  </si>
  <si>
    <t>Statham Roof Repair</t>
  </si>
  <si>
    <t>IA154</t>
  </si>
  <si>
    <t>FF005</t>
  </si>
  <si>
    <t>FF006</t>
  </si>
  <si>
    <t>Sadia/Language Attitudes</t>
  </si>
  <si>
    <t>Raynier/Cultural Derived Teaching</t>
  </si>
  <si>
    <t>Tuma/Pacific Fijian Women</t>
  </si>
  <si>
    <t>FB009</t>
  </si>
  <si>
    <t>FB010</t>
  </si>
  <si>
    <t>Mary/Agriculture Diversification</t>
  </si>
  <si>
    <t>FA009</t>
  </si>
  <si>
    <t>Nitika/Government Expenditure</t>
  </si>
  <si>
    <t>FB011</t>
  </si>
  <si>
    <t>FD011</t>
  </si>
  <si>
    <t>FD012</t>
  </si>
  <si>
    <t>FD013</t>
  </si>
  <si>
    <t>FD014</t>
  </si>
  <si>
    <t>FD015</t>
  </si>
  <si>
    <t>FD016</t>
  </si>
  <si>
    <t>FD017</t>
  </si>
  <si>
    <t>FD018</t>
  </si>
  <si>
    <t>FD019</t>
  </si>
  <si>
    <t>Jeremaia/Characterics of Fiji Kava</t>
  </si>
  <si>
    <t>Mumui/Impact of Deforestation</t>
  </si>
  <si>
    <t>Ronil/Inventory of Local Feeds</t>
  </si>
  <si>
    <t>Anasimeci/Sanitation &amp; Hygiene</t>
  </si>
  <si>
    <t>Azekah/Extraction of Kavalactones</t>
  </si>
  <si>
    <t>Komal/Orange Spotted Therapon</t>
  </si>
  <si>
    <t>Nirma/Management of Bacterial</t>
  </si>
  <si>
    <t>Shirlyn/Cocos Nucifera Population</t>
  </si>
  <si>
    <t>Sootino/Selected Species of Yam</t>
  </si>
  <si>
    <t>FD020</t>
  </si>
  <si>
    <t>Adi/Impact of Natural Hazards</t>
  </si>
  <si>
    <t>Isabell/Population Genetic Structur</t>
  </si>
  <si>
    <t>FD021</t>
  </si>
  <si>
    <t>Umar/Symbiotic Filamentous Bacteria</t>
  </si>
  <si>
    <t>FD022</t>
  </si>
  <si>
    <t>FE022</t>
  </si>
  <si>
    <t xml:space="preserve">Annie/Character &amp; Gender Equality </t>
  </si>
  <si>
    <t>Micah/Frustration &amp; Racial Bias</t>
  </si>
  <si>
    <t>FE023</t>
  </si>
  <si>
    <t>FE024</t>
  </si>
  <si>
    <t>FE025</t>
  </si>
  <si>
    <t>Robert/Politics in Pre-Christian</t>
  </si>
  <si>
    <t>Aniketh/Safe Elective Abortion</t>
  </si>
  <si>
    <t>FE026</t>
  </si>
  <si>
    <t>FE027</t>
  </si>
  <si>
    <t>Neha/Mental Health Among Men</t>
  </si>
  <si>
    <t>Vynn/Changing Lifestyle of NCD'S</t>
  </si>
  <si>
    <t>FE028</t>
  </si>
  <si>
    <t>FD023</t>
  </si>
  <si>
    <t>FD024</t>
  </si>
  <si>
    <t>FD025</t>
  </si>
  <si>
    <t>FD026</t>
  </si>
  <si>
    <t>Patricia/Impact of COVID-19-Tourism</t>
  </si>
  <si>
    <t>Galana/Marine Actinobaterica</t>
  </si>
  <si>
    <t>Joycinette/Freshwater Mussels</t>
  </si>
  <si>
    <t>Sarah/PACWAM</t>
  </si>
  <si>
    <t>I1010</t>
  </si>
  <si>
    <t>SAFE</t>
  </si>
  <si>
    <t>IG101</t>
  </si>
  <si>
    <t>SAFE Renovation</t>
  </si>
  <si>
    <t xml:space="preserve">Sandhya/Lexical Variation </t>
  </si>
  <si>
    <t>F5153</t>
  </si>
  <si>
    <t>A2124</t>
  </si>
  <si>
    <t>Laptop Assistance Scheme</t>
  </si>
  <si>
    <t>B1190</t>
  </si>
  <si>
    <t>SoLaSS RA</t>
  </si>
  <si>
    <t>B8485</t>
  </si>
  <si>
    <t>Virtual Open Week</t>
  </si>
  <si>
    <t>EA199</t>
  </si>
  <si>
    <t>EA200</t>
  </si>
  <si>
    <t>EA201</t>
  </si>
  <si>
    <t>Research Sup Pilot of Counseling in</t>
  </si>
  <si>
    <t>Value chain analysis of spices inFJ</t>
  </si>
  <si>
    <t>Pacific Blue Ship Proj at RMI</t>
  </si>
  <si>
    <t>ED133</t>
  </si>
  <si>
    <t>ED134</t>
  </si>
  <si>
    <t>UNDP/RMI ACWA Project</t>
  </si>
  <si>
    <t>UNDP/Pacific Anti-Corruption Projct</t>
  </si>
  <si>
    <t>EM323</t>
  </si>
  <si>
    <t>EM324</t>
  </si>
  <si>
    <t>EM325</t>
  </si>
  <si>
    <t>EM326</t>
  </si>
  <si>
    <t>EM327</t>
  </si>
  <si>
    <t>EM328</t>
  </si>
  <si>
    <t>EM329</t>
  </si>
  <si>
    <t>Pacific History Association confere</t>
  </si>
  <si>
    <t>Climate Chng &amp; Disaster Risk Asse</t>
  </si>
  <si>
    <t>Climate Scholarship Project</t>
  </si>
  <si>
    <t>PFU- PacREF-Global Partnership</t>
  </si>
  <si>
    <t>IOE- PacREF- Global Partnership</t>
  </si>
  <si>
    <t>SOE- PacREF- Global Partnership</t>
  </si>
  <si>
    <t>Pac TAFE- Global Partnership</t>
  </si>
  <si>
    <t>EM331</t>
  </si>
  <si>
    <t>Bk lab on Oceans &amp; Inclusive</t>
  </si>
  <si>
    <t>EN127</t>
  </si>
  <si>
    <t>A Climate &amp; Ocean Assessment</t>
  </si>
  <si>
    <t>IB111</t>
  </si>
  <si>
    <t>HR004</t>
  </si>
  <si>
    <t>Staff Medical</t>
  </si>
  <si>
    <t>Clearing - U/credit Laucala</t>
  </si>
  <si>
    <t>Clearing - U/credit RC</t>
  </si>
  <si>
    <t>Insurance Medical/Death Benefit</t>
  </si>
  <si>
    <t>COA05</t>
  </si>
  <si>
    <t>COA06</t>
  </si>
  <si>
    <t>Student Immigration Permit</t>
  </si>
  <si>
    <t>Student Security Bonds</t>
  </si>
  <si>
    <t>Pacific TAFE Solomon Is</t>
  </si>
  <si>
    <t>TP 3.1.2 GCSL</t>
  </si>
  <si>
    <t>TP 3.2.1 PCEPP</t>
  </si>
  <si>
    <t>FD027</t>
  </si>
  <si>
    <t>Jacinta/Hydrophilic Polymers</t>
  </si>
  <si>
    <t>Taufa/Bacterial Cellulose</t>
  </si>
  <si>
    <t>FD028</t>
  </si>
  <si>
    <t>FD029</t>
  </si>
  <si>
    <t>Sateki/Vegetatice Pruning</t>
  </si>
  <si>
    <t xml:space="preserve">Komal/Performance Management </t>
  </si>
  <si>
    <t>FB012</t>
  </si>
  <si>
    <t>Aubrey/Tourism Development</t>
  </si>
  <si>
    <t>FB013</t>
  </si>
  <si>
    <t>FB014</t>
  </si>
  <si>
    <t>Christian/Social Innovation</t>
  </si>
  <si>
    <t>Selvin/CAM &amp; Audit &amp;Non Audit Servc</t>
  </si>
  <si>
    <t>FA010</t>
  </si>
  <si>
    <t>IA155</t>
  </si>
  <si>
    <t>IA156</t>
  </si>
  <si>
    <t>8th Hall</t>
  </si>
  <si>
    <t>10th Hall</t>
  </si>
  <si>
    <t>EM332</t>
  </si>
  <si>
    <t>Solesau Learning Management System</t>
  </si>
  <si>
    <t>ED135</t>
  </si>
  <si>
    <t>UN/Forest &amp; Landscape Restoration</t>
  </si>
  <si>
    <t>UN/Smart Agriculture Short Course</t>
  </si>
  <si>
    <t>ED136</t>
  </si>
  <si>
    <t>EM333</t>
  </si>
  <si>
    <t>ED137</t>
  </si>
  <si>
    <t>UN/Climate Risk Insurance</t>
  </si>
  <si>
    <t>F6008</t>
  </si>
  <si>
    <t>F6009</t>
  </si>
  <si>
    <t>Arvindra/Community Resilience on CC</t>
  </si>
  <si>
    <t>Asinate/Impacts of Sea Level Rise</t>
  </si>
  <si>
    <t>ED138</t>
  </si>
  <si>
    <t xml:space="preserve">UN/Implementation of SID States </t>
  </si>
  <si>
    <t>F5154</t>
  </si>
  <si>
    <t>F5155</t>
  </si>
  <si>
    <t>Tupou/Primary School Student Fiji</t>
  </si>
  <si>
    <t>Indra/Teaching Mathematics in Fiji</t>
  </si>
  <si>
    <t>IA157</t>
  </si>
  <si>
    <t>UPS-Library</t>
  </si>
  <si>
    <t>FD030</t>
  </si>
  <si>
    <t>Priteshni/Pregnant Womens Challenge</t>
  </si>
  <si>
    <t>FD031</t>
  </si>
  <si>
    <t>Lekima/Biology Aspects of Fiji</t>
  </si>
  <si>
    <t>FD032</t>
  </si>
  <si>
    <t>Mereoni/Marine Sponges of Genus</t>
  </si>
  <si>
    <t>Anjana/Fractional Contoller Techniq</t>
  </si>
  <si>
    <t>FC005</t>
  </si>
  <si>
    <t>FC006</t>
  </si>
  <si>
    <t>Reece/Pothole detection</t>
  </si>
  <si>
    <t>FF007</t>
  </si>
  <si>
    <t>FF008</t>
  </si>
  <si>
    <t>FF009</t>
  </si>
  <si>
    <t>Mere/Effects of Teacher Attrition</t>
  </si>
  <si>
    <t>Sailosi/Weaving Traditional Technol</t>
  </si>
  <si>
    <t>Elisapesi/Curriculum &amp; Activity</t>
  </si>
  <si>
    <t>F6010</t>
  </si>
  <si>
    <t>Moleni/Cyclone Warning System</t>
  </si>
  <si>
    <t>FD033</t>
  </si>
  <si>
    <t>Gladys/Heavy Metal Contamination</t>
  </si>
  <si>
    <t>Priya/Wheat Particle Size</t>
  </si>
  <si>
    <t>FD034</t>
  </si>
  <si>
    <t>FD035</t>
  </si>
  <si>
    <t>Ashneel/Coral Reef Biodiversity</t>
  </si>
  <si>
    <t>Urban Pathway Project</t>
  </si>
  <si>
    <t>Word Food Programme</t>
  </si>
  <si>
    <t>EM334</t>
  </si>
  <si>
    <t>EM335</t>
  </si>
  <si>
    <t>Fish Farms Water Quality</t>
  </si>
  <si>
    <t>Social Restriction on Mental Health</t>
  </si>
  <si>
    <t>COVID-19 on Education System</t>
  </si>
  <si>
    <t>EM336</t>
  </si>
  <si>
    <t>EM337</t>
  </si>
  <si>
    <t>EM338</t>
  </si>
  <si>
    <t>Adaptation to Climate Change Risks</t>
  </si>
  <si>
    <t>FB015</t>
  </si>
  <si>
    <t>Inayah/Working in Public Sector</t>
  </si>
  <si>
    <t>AURC</t>
  </si>
  <si>
    <t>F5156</t>
  </si>
  <si>
    <t>FD038</t>
  </si>
  <si>
    <t>Leikitah/Pests of Capsicum in Fiji</t>
  </si>
  <si>
    <t>F5157</t>
  </si>
  <si>
    <t>Neelam/Childrens Artistic Develop</t>
  </si>
  <si>
    <t>F5158</t>
  </si>
  <si>
    <t>Helen/Weaving Indigenous Knowledge</t>
  </si>
  <si>
    <t>SPS02</t>
  </si>
  <si>
    <t>AUD Super Samoa</t>
  </si>
  <si>
    <t>FD036</t>
  </si>
  <si>
    <t>FD037</t>
  </si>
  <si>
    <t>FD039</t>
  </si>
  <si>
    <t>FD040</t>
  </si>
  <si>
    <t>Alex/Marine Debris &amp; Heavy Metals</t>
  </si>
  <si>
    <t>Luisa/Coconut Agribusiness</t>
  </si>
  <si>
    <t>Ranjani/PAHs &amp; Seafood Samples</t>
  </si>
  <si>
    <t>Sangita/Use of Sweet Potato</t>
  </si>
  <si>
    <t>Arti/Wind Park Development</t>
  </si>
  <si>
    <t>FC007</t>
  </si>
  <si>
    <t>FC008</t>
  </si>
  <si>
    <t>Abdul/Hybrid Renewable Energy</t>
  </si>
  <si>
    <t>l</t>
  </si>
  <si>
    <t>IC146</t>
  </si>
  <si>
    <t>IC147</t>
  </si>
  <si>
    <t>Civil Engineering Lab Upgrade</t>
  </si>
  <si>
    <t>Emalus Halls of Residence Maintenan</t>
  </si>
  <si>
    <t>FB016</t>
  </si>
  <si>
    <t>Brown/Youth Paticipation</t>
  </si>
  <si>
    <t>F5159</t>
  </si>
  <si>
    <t xml:space="preserve">Climate-resilient Urban WASH </t>
  </si>
  <si>
    <t>FD041</t>
  </si>
  <si>
    <t>Sanjesh/Toad Sciatic Nerve</t>
  </si>
  <si>
    <t>EA203</t>
  </si>
  <si>
    <t>EA204</t>
  </si>
  <si>
    <t>PaCWam Water Safety &amp; Security Plan</t>
  </si>
  <si>
    <t>Journal Entery</t>
  </si>
  <si>
    <t>Dr</t>
  </si>
  <si>
    <t>Pool</t>
  </si>
  <si>
    <t>Cr</t>
  </si>
  <si>
    <t>New Fund</t>
  </si>
  <si>
    <t>FB017</t>
  </si>
  <si>
    <t>Elenoa/Agritourism Resilience</t>
  </si>
  <si>
    <t>FB018</t>
  </si>
  <si>
    <t>Amare/Tourist Satisfaction</t>
  </si>
  <si>
    <t>72067 to 72002</t>
  </si>
  <si>
    <t>FD042</t>
  </si>
  <si>
    <t>ACIAR/Sabrina/Holothuroids in Fiji</t>
  </si>
  <si>
    <t>ACIAR</t>
  </si>
  <si>
    <t>EA205</t>
  </si>
  <si>
    <t>Hospital Based Counselling System</t>
  </si>
  <si>
    <t>Nikita/Bioactivity Potential</t>
  </si>
  <si>
    <t>FD043</t>
  </si>
  <si>
    <t>FD044</t>
  </si>
  <si>
    <t>ACIAR/Joseva/Cropping System</t>
  </si>
  <si>
    <t>F5160</t>
  </si>
  <si>
    <t>Aachal/Psychosocial Moderators</t>
  </si>
  <si>
    <t>EA206</t>
  </si>
  <si>
    <t>Implement Co-operative Activities</t>
  </si>
  <si>
    <t>EN128</t>
  </si>
  <si>
    <t>EN129</t>
  </si>
  <si>
    <t>UoA Political Gaming</t>
  </si>
  <si>
    <t>Build EduacationTeaching Capacity</t>
  </si>
  <si>
    <t>FC009</t>
  </si>
  <si>
    <t>Mohammed/Polymer Composites</t>
  </si>
  <si>
    <t>FB019</t>
  </si>
  <si>
    <t>Pauliasi/Urban Land Administration</t>
  </si>
  <si>
    <t>FB020</t>
  </si>
  <si>
    <t>Ritesh/Tourism Social Enterprises</t>
  </si>
  <si>
    <t>FC010</t>
  </si>
  <si>
    <t>Avikash/Wave Energy Converter</t>
  </si>
  <si>
    <t>EM339</t>
  </si>
  <si>
    <t>EC103</t>
  </si>
  <si>
    <t>AUF TeleHCart Project</t>
  </si>
  <si>
    <t>EA207</t>
  </si>
  <si>
    <t>Raising Trees &amp; Livelihoods</t>
  </si>
  <si>
    <t>ONOC-USP/OSIC &amp; PRSRS Activities</t>
  </si>
  <si>
    <t>ED139</t>
  </si>
  <si>
    <t>UNESCO/Spotlight Initiative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</si>
</sst>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_);[Red]\(#,##0\);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Unicode MS"/>
      <family val="2"/>
    </font>
    <font>
      <sz val="11"/>
      <color theme="1"/>
      <name val="Arial Unicode MS"/>
      <family val="2"/>
    </font>
    <font>
      <i/>
      <sz val="11"/>
      <color rgb="FFFF0000"/>
      <name val="Arial Unicode MS"/>
      <family val="2"/>
    </font>
    <font>
      <sz val="11"/>
      <color theme="9" tint="-0.249977111117893"/>
      <name val="Arial Unicode MS"/>
      <family val="2"/>
    </font>
    <font>
      <u/>
      <sz val="11"/>
      <name val="Arial Unicode MS"/>
      <family val="2"/>
    </font>
    <font>
      <u/>
      <sz val="11"/>
      <color theme="1"/>
      <name val="Arial Unicode MS"/>
      <family val="2"/>
    </font>
    <font>
      <sz val="10"/>
      <color theme="1"/>
      <name val="Times New Roman"/>
      <family val="1"/>
    </font>
    <font>
      <sz val="11"/>
      <color rgb="FF000000"/>
      <name val="Arial Unicode MS"/>
      <family val="2"/>
    </font>
    <font>
      <b/>
      <sz val="11"/>
      <name val="Arial Unicode MS"/>
      <family val="2"/>
    </font>
    <font>
      <strike/>
      <sz val="11"/>
      <name val="Arial Unicode MS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21" applyNumberFormat="0" applyAlignment="0" applyProtection="0"/>
    <xf numFmtId="0" fontId="26" fillId="25" borderId="22" applyNumberFormat="0" applyAlignment="0" applyProtection="0"/>
    <xf numFmtId="0" fontId="27" fillId="25" borderId="21" applyNumberFormat="0" applyAlignment="0" applyProtection="0"/>
    <xf numFmtId="0" fontId="28" fillId="0" borderId="23" applyNumberFormat="0" applyFill="0" applyAlignment="0" applyProtection="0"/>
    <xf numFmtId="0" fontId="29" fillId="26" borderId="24" applyNumberFormat="0" applyAlignment="0" applyProtection="0"/>
    <xf numFmtId="0" fontId="30" fillId="0" borderId="0" applyNumberFormat="0" applyFill="0" applyBorder="0" applyAlignment="0" applyProtection="0"/>
    <xf numFmtId="0" fontId="17" fillId="27" borderId="25" applyNumberFormat="0" applyFont="0" applyAlignment="0" applyProtection="0"/>
    <xf numFmtId="0" fontId="31" fillId="0" borderId="0" applyNumberFormat="0" applyFill="0" applyBorder="0" applyAlignment="0" applyProtection="0"/>
    <xf numFmtId="0" fontId="16" fillId="0" borderId="26" applyNumberFormat="0" applyFill="0" applyAlignment="0" applyProtection="0"/>
    <xf numFmtId="0" fontId="3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32" fillId="51" borderId="0" applyNumberFormat="0" applyBorder="0" applyAlignment="0" applyProtection="0"/>
  </cellStyleXfs>
  <cellXfs count="412">
    <xf numFmtId="0" fontId="0" fillId="0" borderId="0" xfId="0"/>
    <xf numFmtId="0" fontId="2" fillId="0" borderId="0" xfId="1" applyFont="1" applyFill="1"/>
    <xf numFmtId="0" fontId="2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right" wrapText="1"/>
    </xf>
    <xf numFmtId="0" fontId="2" fillId="0" borderId="0" xfId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Alignment="1">
      <alignment horizontal="left"/>
    </xf>
    <xf numFmtId="0" fontId="2" fillId="0" borderId="0" xfId="1" applyFont="1" applyFill="1" applyBorder="1" applyAlignment="1">
      <alignment horizontal="left" wrapText="1"/>
    </xf>
    <xf numFmtId="0" fontId="2" fillId="0" borderId="0" xfId="1" applyFont="1" applyFill="1" applyAlignment="1"/>
    <xf numFmtId="0" fontId="2" fillId="0" borderId="0" xfId="1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wrapText="1"/>
    </xf>
    <xf numFmtId="0" fontId="2" fillId="0" borderId="0" xfId="1" applyFont="1" applyFill="1" applyAlignment="1">
      <alignment horizontal="right" inden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0" fontId="6" fillId="0" borderId="0" xfId="1" applyFont="1" applyFill="1" applyBorder="1" applyAlignment="1">
      <alignment horizontal="center"/>
    </xf>
    <xf numFmtId="0" fontId="7" fillId="0" borderId="0" xfId="0" applyFont="1" applyFill="1"/>
    <xf numFmtId="0" fontId="3" fillId="0" borderId="0" xfId="0" applyFont="1" applyFill="1" applyAlignment="1"/>
    <xf numFmtId="0" fontId="2" fillId="0" borderId="0" xfId="1" applyFont="1" applyFill="1" applyBorder="1" applyAlignment="1"/>
    <xf numFmtId="0" fontId="2" fillId="0" borderId="0" xfId="1" applyFont="1" applyFill="1" applyAlignment="1">
      <alignment horizontal="left"/>
    </xf>
    <xf numFmtId="0" fontId="2" fillId="0" borderId="10" xfId="2" applyFont="1" applyFill="1" applyBorder="1" applyAlignment="1">
      <alignment wrapText="1"/>
    </xf>
    <xf numFmtId="49" fontId="2" fillId="0" borderId="0" xfId="1" applyNumberFormat="1" applyFont="1" applyFill="1" applyAlignment="1">
      <alignment horizontal="left"/>
    </xf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horizontal="right" wrapText="1"/>
    </xf>
    <xf numFmtId="0" fontId="2" fillId="0" borderId="0" xfId="1" applyFont="1" applyFill="1" applyAlignment="1">
      <alignment horizontal="left" wrapText="1"/>
    </xf>
    <xf numFmtId="0" fontId="2" fillId="2" borderId="0" xfId="1" applyFont="1" applyFill="1"/>
    <xf numFmtId="0" fontId="2" fillId="2" borderId="1" xfId="1" applyFont="1" applyFill="1" applyBorder="1"/>
    <xf numFmtId="0" fontId="2" fillId="2" borderId="0" xfId="1" applyFont="1" applyFill="1" applyBorder="1"/>
    <xf numFmtId="0" fontId="2" fillId="2" borderId="3" xfId="1" applyFont="1" applyFill="1" applyBorder="1"/>
    <xf numFmtId="49" fontId="2" fillId="2" borderId="0" xfId="2" applyNumberFormat="1" applyFont="1" applyFill="1" applyBorder="1" applyAlignment="1">
      <alignment horizontal="right" wrapText="1"/>
    </xf>
    <xf numFmtId="0" fontId="2" fillId="2" borderId="0" xfId="1" applyFont="1" applyFill="1" applyBorder="1" applyAlignment="1">
      <alignment wrapText="1"/>
    </xf>
    <xf numFmtId="0" fontId="2" fillId="2" borderId="0" xfId="2" applyFont="1" applyFill="1" applyBorder="1" applyAlignment="1">
      <alignment wrapText="1"/>
    </xf>
    <xf numFmtId="0" fontId="3" fillId="2" borderId="0" xfId="0" applyFont="1" applyFill="1" applyBorder="1" applyAlignment="1">
      <alignment horizontal="left"/>
    </xf>
    <xf numFmtId="0" fontId="2" fillId="3" borderId="0" xfId="1" applyFont="1" applyFill="1"/>
    <xf numFmtId="0" fontId="2" fillId="3" borderId="0" xfId="1" applyFont="1" applyFill="1" applyBorder="1"/>
    <xf numFmtId="0" fontId="2" fillId="3" borderId="2" xfId="1" applyFont="1" applyFill="1" applyBorder="1"/>
    <xf numFmtId="0" fontId="2" fillId="3" borderId="4" xfId="1" applyFont="1" applyFill="1" applyBorder="1"/>
    <xf numFmtId="0" fontId="2" fillId="3" borderId="5" xfId="1" applyFont="1" applyFill="1" applyBorder="1"/>
    <xf numFmtId="0" fontId="2" fillId="3" borderId="0" xfId="1" applyFont="1" applyFill="1" applyBorder="1" applyAlignment="1">
      <alignment wrapText="1"/>
    </xf>
    <xf numFmtId="0" fontId="2" fillId="3" borderId="0" xfId="1" applyFont="1" applyFill="1" applyBorder="1" applyAlignment="1">
      <alignment horizontal="right" wrapText="1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2" fillId="3" borderId="0" xfId="1" applyFont="1" applyFill="1" applyBorder="1" applyAlignment="1">
      <alignment horizontal="right"/>
    </xf>
    <xf numFmtId="0" fontId="2" fillId="3" borderId="0" xfId="2" applyFont="1" applyFill="1" applyBorder="1" applyAlignment="1">
      <alignment horizontal="right"/>
    </xf>
    <xf numFmtId="0" fontId="2" fillId="3" borderId="0" xfId="2" applyFont="1" applyFill="1" applyBorder="1"/>
    <xf numFmtId="0" fontId="2" fillId="3" borderId="0" xfId="1" applyFont="1" applyFill="1" applyBorder="1" applyAlignment="1">
      <alignment horizontal="left"/>
    </xf>
    <xf numFmtId="0" fontId="2" fillId="3" borderId="0" xfId="1" applyFont="1" applyFill="1" applyBorder="1" applyAlignment="1">
      <alignment horizontal="center"/>
    </xf>
    <xf numFmtId="0" fontId="2" fillId="4" borderId="0" xfId="1" applyFont="1" applyFill="1"/>
    <xf numFmtId="0" fontId="2" fillId="4" borderId="1" xfId="1" applyFont="1" applyFill="1" applyBorder="1"/>
    <xf numFmtId="0" fontId="2" fillId="4" borderId="0" xfId="1" applyFont="1" applyFill="1" applyBorder="1"/>
    <xf numFmtId="0" fontId="2" fillId="4" borderId="3" xfId="1" applyFont="1" applyFill="1" applyBorder="1"/>
    <xf numFmtId="0" fontId="3" fillId="4" borderId="0" xfId="0" quotePrefix="1" applyFont="1" applyFill="1"/>
    <xf numFmtId="0" fontId="3" fillId="4" borderId="0" xfId="0" applyFont="1" applyFill="1"/>
    <xf numFmtId="0" fontId="2" fillId="4" borderId="0" xfId="1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2" fillId="4" borderId="0" xfId="1" applyFont="1" applyFill="1" applyBorder="1" applyAlignment="1">
      <alignment horizontal="center"/>
    </xf>
    <xf numFmtId="0" fontId="3" fillId="4" borderId="0" xfId="0" applyFont="1" applyFill="1" applyBorder="1"/>
    <xf numFmtId="0" fontId="2" fillId="4" borderId="0" xfId="1" applyFont="1" applyFill="1" applyAlignment="1">
      <alignment horizontal="left"/>
    </xf>
    <xf numFmtId="0" fontId="2" fillId="4" borderId="0" xfId="2" applyFont="1" applyFill="1" applyBorder="1"/>
    <xf numFmtId="0" fontId="3" fillId="4" borderId="0" xfId="0" applyNumberFormat="1" applyFont="1" applyFill="1"/>
    <xf numFmtId="0" fontId="2" fillId="4" borderId="0" xfId="0" applyFont="1" applyFill="1"/>
    <xf numFmtId="0" fontId="2" fillId="4" borderId="0" xfId="1" applyFont="1" applyFill="1" applyBorder="1" applyAlignment="1">
      <alignment wrapText="1"/>
    </xf>
    <xf numFmtId="0" fontId="2" fillId="5" borderId="0" xfId="1" applyFont="1" applyFill="1"/>
    <xf numFmtId="0" fontId="2" fillId="5" borderId="0" xfId="1" applyFont="1" applyFill="1" applyBorder="1"/>
    <xf numFmtId="0" fontId="2" fillId="5" borderId="4" xfId="1" applyFont="1" applyFill="1" applyBorder="1"/>
    <xf numFmtId="0" fontId="3" fillId="5" borderId="0" xfId="0" quotePrefix="1" applyFont="1" applyFill="1"/>
    <xf numFmtId="0" fontId="3" fillId="5" borderId="0" xfId="0" applyFont="1" applyFill="1"/>
    <xf numFmtId="0" fontId="3" fillId="5" borderId="0" xfId="0" applyFont="1" applyFill="1" applyAlignment="1">
      <alignment horizontal="left"/>
    </xf>
    <xf numFmtId="0" fontId="2" fillId="5" borderId="0" xfId="0" applyFont="1" applyFill="1"/>
    <xf numFmtId="0" fontId="2" fillId="5" borderId="0" xfId="1" applyFont="1" applyFill="1" applyBorder="1" applyAlignment="1">
      <alignment horizontal="center"/>
    </xf>
    <xf numFmtId="0" fontId="2" fillId="5" borderId="0" xfId="1" applyFont="1" applyFill="1" applyBorder="1" applyAlignment="1">
      <alignment horizontal="left"/>
    </xf>
    <xf numFmtId="0" fontId="3" fillId="5" borderId="0" xfId="0" applyFont="1" applyFill="1" applyBorder="1"/>
    <xf numFmtId="0" fontId="2" fillId="5" borderId="0" xfId="1" applyFont="1" applyFill="1" applyAlignment="1">
      <alignment horizontal="left"/>
    </xf>
    <xf numFmtId="0" fontId="2" fillId="5" borderId="0" xfId="2" applyFont="1" applyFill="1" applyBorder="1"/>
    <xf numFmtId="0" fontId="2" fillId="5" borderId="0" xfId="0" applyFont="1" applyFill="1" applyBorder="1"/>
    <xf numFmtId="0" fontId="3" fillId="5" borderId="0" xfId="0" applyNumberFormat="1" applyFont="1" applyFill="1"/>
    <xf numFmtId="0" fontId="2" fillId="5" borderId="0" xfId="1" applyFont="1" applyFill="1" applyBorder="1" applyAlignment="1">
      <alignment wrapText="1"/>
    </xf>
    <xf numFmtId="0" fontId="2" fillId="4" borderId="2" xfId="1" applyFont="1" applyFill="1" applyBorder="1"/>
    <xf numFmtId="0" fontId="2" fillId="4" borderId="5" xfId="1" applyFont="1" applyFill="1" applyBorder="1"/>
    <xf numFmtId="0" fontId="2" fillId="6" borderId="0" xfId="1" applyFont="1" applyFill="1" applyAlignment="1">
      <alignment horizontal="left"/>
    </xf>
    <xf numFmtId="0" fontId="2" fillId="6" borderId="0" xfId="1" applyFont="1" applyFill="1"/>
    <xf numFmtId="0" fontId="2" fillId="6" borderId="0" xfId="1" applyFont="1" applyFill="1" applyBorder="1" applyAlignment="1">
      <alignment horizontal="left"/>
    </xf>
    <xf numFmtId="0" fontId="2" fillId="6" borderId="2" xfId="1" applyFont="1" applyFill="1" applyBorder="1"/>
    <xf numFmtId="0" fontId="2" fillId="6" borderId="3" xfId="1" applyFont="1" applyFill="1" applyBorder="1" applyAlignment="1">
      <alignment horizontal="left"/>
    </xf>
    <xf numFmtId="0" fontId="2" fillId="6" borderId="5" xfId="1" applyFont="1" applyFill="1" applyBorder="1"/>
    <xf numFmtId="0" fontId="2" fillId="6" borderId="0" xfId="1" applyFont="1" applyFill="1" applyBorder="1"/>
    <xf numFmtId="0" fontId="3" fillId="6" borderId="0" xfId="0" applyFont="1" applyFill="1"/>
    <xf numFmtId="0" fontId="3" fillId="6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2" fillId="6" borderId="0" xfId="0" applyFont="1" applyFill="1"/>
    <xf numFmtId="0" fontId="2" fillId="6" borderId="0" xfId="1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0" fontId="3" fillId="6" borderId="0" xfId="0" applyNumberFormat="1" applyFont="1" applyFill="1" applyAlignment="1">
      <alignment horizontal="left"/>
    </xf>
    <xf numFmtId="0" fontId="2" fillId="6" borderId="0" xfId="1" applyFont="1" applyFill="1" applyBorder="1" applyAlignment="1">
      <alignment horizontal="left" wrapText="1"/>
    </xf>
    <xf numFmtId="164" fontId="2" fillId="6" borderId="0" xfId="2" applyNumberFormat="1" applyFont="1" applyFill="1" applyBorder="1" applyAlignment="1">
      <alignment horizontal="left"/>
    </xf>
    <xf numFmtId="0" fontId="2" fillId="0" borderId="0" xfId="2" applyFont="1" applyFill="1" applyAlignment="1">
      <alignment horizontal="right"/>
    </xf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2" fillId="0" borderId="12" xfId="1" applyFont="1" applyFill="1" applyBorder="1"/>
    <xf numFmtId="0" fontId="2" fillId="0" borderId="0" xfId="1" applyFont="1" applyFill="1" applyAlignment="1">
      <alignment wrapText="1"/>
    </xf>
    <xf numFmtId="0" fontId="2" fillId="2" borderId="0" xfId="0" applyFont="1" applyFill="1" applyAlignment="1"/>
    <xf numFmtId="0" fontId="2" fillId="2" borderId="0" xfId="1" applyFont="1" applyFill="1" applyBorder="1" applyAlignment="1"/>
    <xf numFmtId="0" fontId="2" fillId="2" borderId="0" xfId="0" applyFont="1" applyFill="1"/>
    <xf numFmtId="0" fontId="2" fillId="7" borderId="0" xfId="1" applyFont="1" applyFill="1"/>
    <xf numFmtId="0" fontId="2" fillId="7" borderId="0" xfId="1" applyFont="1" applyFill="1" applyBorder="1"/>
    <xf numFmtId="0" fontId="2" fillId="7" borderId="0" xfId="1" applyFont="1" applyFill="1" applyBorder="1" applyAlignment="1"/>
    <xf numFmtId="0" fontId="2" fillId="7" borderId="0" xfId="0" applyFont="1" applyFill="1" applyAlignment="1"/>
    <xf numFmtId="0" fontId="2" fillId="7" borderId="0" xfId="0" applyFont="1" applyFill="1"/>
    <xf numFmtId="0" fontId="2" fillId="8" borderId="0" xfId="1" applyFont="1" applyFill="1"/>
    <xf numFmtId="0" fontId="2" fillId="8" borderId="1" xfId="1" applyFont="1" applyFill="1" applyBorder="1"/>
    <xf numFmtId="0" fontId="2" fillId="8" borderId="0" xfId="1" applyFont="1" applyFill="1" applyBorder="1" applyAlignment="1"/>
    <xf numFmtId="0" fontId="2" fillId="8" borderId="0" xfId="0" applyFont="1" applyFill="1" applyAlignment="1"/>
    <xf numFmtId="0" fontId="2" fillId="9" borderId="0" xfId="1" applyFont="1" applyFill="1"/>
    <xf numFmtId="0" fontId="2" fillId="9" borderId="0" xfId="1" applyFont="1" applyFill="1" applyBorder="1" applyAlignment="1"/>
    <xf numFmtId="0" fontId="2" fillId="9" borderId="0" xfId="0" applyFont="1" applyFill="1" applyAlignment="1"/>
    <xf numFmtId="0" fontId="2" fillId="9" borderId="0" xfId="0" applyFont="1" applyFill="1"/>
    <xf numFmtId="0" fontId="2" fillId="9" borderId="5" xfId="1" applyFont="1" applyFill="1" applyBorder="1"/>
    <xf numFmtId="0" fontId="2" fillId="11" borderId="0" xfId="1" applyFont="1" applyFill="1" applyBorder="1" applyAlignment="1"/>
    <xf numFmtId="0" fontId="2" fillId="6" borderId="1" xfId="1" applyFont="1" applyFill="1" applyBorder="1"/>
    <xf numFmtId="0" fontId="2" fillId="6" borderId="0" xfId="1" applyFont="1" applyFill="1" applyBorder="1" applyAlignment="1"/>
    <xf numFmtId="0" fontId="2" fillId="6" borderId="0" xfId="0" applyFont="1" applyFill="1" applyAlignment="1"/>
    <xf numFmtId="0" fontId="2" fillId="12" borderId="0" xfId="1" applyFont="1" applyFill="1"/>
    <xf numFmtId="0" fontId="2" fillId="12" borderId="5" xfId="1" applyFont="1" applyFill="1" applyBorder="1"/>
    <xf numFmtId="0" fontId="2" fillId="12" borderId="0" xfId="1" applyFont="1" applyFill="1" applyBorder="1" applyAlignment="1"/>
    <xf numFmtId="0" fontId="2" fillId="12" borderId="0" xfId="0" applyFont="1" applyFill="1" applyAlignment="1"/>
    <xf numFmtId="0" fontId="2" fillId="12" borderId="0" xfId="0" applyFont="1" applyFill="1"/>
    <xf numFmtId="0" fontId="2" fillId="7" borderId="5" xfId="1" applyFont="1" applyFill="1" applyBorder="1"/>
    <xf numFmtId="0" fontId="2" fillId="13" borderId="0" xfId="1" applyFont="1" applyFill="1"/>
    <xf numFmtId="0" fontId="2" fillId="13" borderId="5" xfId="1" applyFont="1" applyFill="1" applyBorder="1"/>
    <xf numFmtId="0" fontId="2" fillId="5" borderId="0" xfId="1" applyFont="1" applyFill="1" applyBorder="1" applyAlignment="1"/>
    <xf numFmtId="0" fontId="2" fillId="8" borderId="5" xfId="1" applyFont="1" applyFill="1" applyBorder="1"/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10" fillId="0" borderId="0" xfId="2" applyFont="1" applyFill="1" applyAlignment="1">
      <alignment horizontal="right"/>
    </xf>
    <xf numFmtId="0" fontId="10" fillId="0" borderId="10" xfId="2" applyFont="1" applyFill="1" applyBorder="1"/>
    <xf numFmtId="0" fontId="10" fillId="0" borderId="0" xfId="2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0" fontId="10" fillId="0" borderId="0" xfId="1" applyFont="1" applyFill="1" applyAlignment="1">
      <alignment horizontal="right"/>
    </xf>
    <xf numFmtId="0" fontId="10" fillId="0" borderId="0" xfId="1" applyFont="1" applyFill="1"/>
    <xf numFmtId="0" fontId="10" fillId="0" borderId="0" xfId="0" applyFont="1" applyFill="1" applyAlignment="1">
      <alignment wrapText="1"/>
    </xf>
    <xf numFmtId="0" fontId="2" fillId="0" borderId="10" xfId="1" applyFont="1" applyFill="1" applyBorder="1"/>
    <xf numFmtId="0" fontId="2" fillId="0" borderId="14" xfId="1" applyFont="1" applyFill="1" applyBorder="1"/>
    <xf numFmtId="0" fontId="2" fillId="0" borderId="15" xfId="1" applyFont="1" applyFill="1" applyBorder="1"/>
    <xf numFmtId="0" fontId="2" fillId="0" borderId="0" xfId="1" applyNumberFormat="1" applyFont="1" applyFill="1" applyBorder="1" applyAlignment="1">
      <alignment horizontal="right"/>
    </xf>
    <xf numFmtId="0" fontId="11" fillId="0" borderId="0" xfId="1" applyFont="1" applyFill="1" applyBorder="1" applyAlignment="1">
      <alignment horizontal="center"/>
    </xf>
    <xf numFmtId="0" fontId="2" fillId="2" borderId="6" xfId="1" applyFont="1" applyFill="1" applyBorder="1"/>
    <xf numFmtId="0" fontId="2" fillId="2" borderId="7" xfId="1" applyFont="1" applyFill="1" applyBorder="1"/>
    <xf numFmtId="0" fontId="2" fillId="2" borderId="5" xfId="1" applyFont="1" applyFill="1" applyBorder="1"/>
    <xf numFmtId="0" fontId="2" fillId="7" borderId="6" xfId="1" applyFont="1" applyFill="1" applyBorder="1"/>
    <xf numFmtId="0" fontId="2" fillId="7" borderId="11" xfId="1" applyFont="1" applyFill="1" applyBorder="1" applyAlignment="1">
      <alignment horizontal="center"/>
    </xf>
    <xf numFmtId="0" fontId="2" fillId="7" borderId="7" xfId="1" applyFont="1" applyFill="1" applyBorder="1"/>
    <xf numFmtId="0" fontId="2" fillId="7" borderId="3" xfId="1" applyFont="1" applyFill="1" applyBorder="1"/>
    <xf numFmtId="0" fontId="2" fillId="7" borderId="4" xfId="1" applyFont="1" applyFill="1" applyBorder="1" applyAlignment="1">
      <alignment horizontal="center"/>
    </xf>
    <xf numFmtId="0" fontId="2" fillId="7" borderId="0" xfId="1" applyFont="1" applyFill="1" applyBorder="1" applyAlignment="1">
      <alignment wrapText="1"/>
    </xf>
    <xf numFmtId="0" fontId="2" fillId="7" borderId="0" xfId="1" applyFont="1" applyFill="1" applyBorder="1" applyAlignment="1">
      <alignment horizontal="center" wrapText="1"/>
    </xf>
    <xf numFmtId="0" fontId="2" fillId="7" borderId="0" xfId="1" applyFont="1" applyFill="1" applyBorder="1" applyAlignment="1">
      <alignment horizontal="left"/>
    </xf>
    <xf numFmtId="0" fontId="2" fillId="7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Fill="1" applyAlignment="1">
      <alignment horizontal="right"/>
    </xf>
    <xf numFmtId="0" fontId="2" fillId="5" borderId="3" xfId="1" applyFont="1" applyFill="1" applyBorder="1" applyAlignment="1">
      <alignment horizontal="right"/>
    </xf>
    <xf numFmtId="0" fontId="2" fillId="5" borderId="4" xfId="1" applyFont="1" applyFill="1" applyBorder="1" applyAlignment="1">
      <alignment horizontal="center"/>
    </xf>
    <xf numFmtId="0" fontId="2" fillId="5" borderId="5" xfId="1" applyFont="1" applyFill="1" applyBorder="1" applyAlignment="1">
      <alignment horizontal="left"/>
    </xf>
    <xf numFmtId="0" fontId="2" fillId="5" borderId="0" xfId="1" applyFont="1" applyFill="1" applyBorder="1" applyAlignment="1">
      <alignment horizontal="right"/>
    </xf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0" fontId="2" fillId="5" borderId="0" xfId="0" applyFont="1" applyFill="1" applyBorder="1" applyAlignment="1"/>
    <xf numFmtId="0" fontId="2" fillId="11" borderId="3" xfId="1" applyFont="1" applyFill="1" applyBorder="1" applyAlignment="1">
      <alignment horizontal="right"/>
    </xf>
    <xf numFmtId="0" fontId="2" fillId="11" borderId="4" xfId="1" applyFont="1" applyFill="1" applyBorder="1" applyAlignment="1">
      <alignment horizontal="center"/>
    </xf>
    <xf numFmtId="0" fontId="2" fillId="11" borderId="5" xfId="1" applyFont="1" applyFill="1" applyBorder="1" applyAlignment="1">
      <alignment horizontal="left"/>
    </xf>
    <xf numFmtId="0" fontId="2" fillId="11" borderId="0" xfId="1" applyFont="1" applyFill="1" applyBorder="1" applyAlignment="1">
      <alignment horizontal="left"/>
    </xf>
    <xf numFmtId="0" fontId="2" fillId="11" borderId="0" xfId="1" applyFont="1" applyFill="1" applyBorder="1" applyAlignment="1">
      <alignment horizontal="center"/>
    </xf>
    <xf numFmtId="0" fontId="2" fillId="11" borderId="0" xfId="1" applyFont="1" applyFill="1" applyBorder="1" applyAlignment="1">
      <alignment horizontal="right"/>
    </xf>
    <xf numFmtId="0" fontId="2" fillId="11" borderId="0" xfId="2" applyFont="1" applyFill="1" applyBorder="1" applyAlignment="1">
      <alignment horizontal="center"/>
    </xf>
    <xf numFmtId="0" fontId="2" fillId="11" borderId="0" xfId="2" applyFont="1" applyFill="1" applyBorder="1" applyAlignment="1">
      <alignment horizontal="left"/>
    </xf>
    <xf numFmtId="0" fontId="2" fillId="12" borderId="6" xfId="1" applyFont="1" applyFill="1" applyBorder="1" applyAlignment="1">
      <alignment horizontal="left"/>
    </xf>
    <xf numFmtId="0" fontId="2" fillId="12" borderId="11" xfId="1" applyFont="1" applyFill="1" applyBorder="1" applyAlignment="1">
      <alignment horizontal="center"/>
    </xf>
    <xf numFmtId="0" fontId="2" fillId="12" borderId="7" xfId="1" applyFont="1" applyFill="1" applyBorder="1" applyAlignment="1">
      <alignment horizontal="left"/>
    </xf>
    <xf numFmtId="0" fontId="2" fillId="12" borderId="3" xfId="1" applyFont="1" applyFill="1" applyBorder="1" applyAlignment="1">
      <alignment horizontal="left"/>
    </xf>
    <xf numFmtId="0" fontId="2" fillId="12" borderId="4" xfId="1" applyFont="1" applyFill="1" applyBorder="1" applyAlignment="1">
      <alignment horizontal="center"/>
    </xf>
    <xf numFmtId="0" fontId="2" fillId="12" borderId="5" xfId="1" applyFont="1" applyFill="1" applyBorder="1" applyAlignment="1">
      <alignment horizontal="left"/>
    </xf>
    <xf numFmtId="0" fontId="2" fillId="12" borderId="0" xfId="1" applyFont="1" applyFill="1" applyBorder="1" applyAlignment="1">
      <alignment horizontal="left"/>
    </xf>
    <xf numFmtId="0" fontId="2" fillId="12" borderId="0" xfId="1" applyFont="1" applyFill="1" applyBorder="1" applyAlignment="1">
      <alignment horizontal="center"/>
    </xf>
    <xf numFmtId="0" fontId="10" fillId="10" borderId="0" xfId="1" applyFont="1" applyFill="1" applyBorder="1" applyAlignment="1">
      <alignment horizontal="left"/>
    </xf>
    <xf numFmtId="0" fontId="10" fillId="10" borderId="0" xfId="1" applyFont="1" applyFill="1" applyBorder="1" applyAlignment="1">
      <alignment horizontal="center"/>
    </xf>
    <xf numFmtId="0" fontId="2" fillId="10" borderId="6" xfId="1" applyFont="1" applyFill="1" applyBorder="1" applyAlignment="1">
      <alignment horizontal="left"/>
    </xf>
    <xf numFmtId="0" fontId="2" fillId="10" borderId="11" xfId="1" applyFont="1" applyFill="1" applyBorder="1" applyAlignment="1">
      <alignment horizontal="center"/>
    </xf>
    <xf numFmtId="0" fontId="2" fillId="10" borderId="7" xfId="1" applyFont="1" applyFill="1" applyBorder="1" applyAlignment="1">
      <alignment horizontal="left"/>
    </xf>
    <xf numFmtId="0" fontId="2" fillId="10" borderId="3" xfId="1" applyFont="1" applyFill="1" applyBorder="1"/>
    <xf numFmtId="0" fontId="2" fillId="10" borderId="4" xfId="1" applyFont="1" applyFill="1" applyBorder="1" applyAlignment="1">
      <alignment horizontal="center"/>
    </xf>
    <xf numFmtId="0" fontId="2" fillId="10" borderId="5" xfId="1" applyFont="1" applyFill="1" applyBorder="1" applyAlignment="1">
      <alignment horizontal="left"/>
    </xf>
    <xf numFmtId="0" fontId="2" fillId="10" borderId="0" xfId="1" applyFont="1" applyFill="1" applyBorder="1" applyAlignment="1">
      <alignment horizontal="left"/>
    </xf>
    <xf numFmtId="0" fontId="2" fillId="10" borderId="0" xfId="1" applyFont="1" applyFill="1" applyBorder="1" applyAlignment="1">
      <alignment horizontal="center"/>
    </xf>
    <xf numFmtId="0" fontId="2" fillId="10" borderId="0" xfId="5" applyFont="1" applyFill="1" applyBorder="1" applyAlignment="1">
      <alignment horizontal="center"/>
    </xf>
    <xf numFmtId="0" fontId="2" fillId="10" borderId="0" xfId="2" applyFont="1" applyFill="1" applyBorder="1" applyAlignment="1">
      <alignment horizontal="center"/>
    </xf>
    <xf numFmtId="0" fontId="2" fillId="10" borderId="0" xfId="2" applyFont="1" applyFill="1" applyBorder="1" applyAlignment="1">
      <alignment horizontal="left"/>
    </xf>
    <xf numFmtId="0" fontId="2" fillId="0" borderId="10" xfId="2" applyFont="1" applyFill="1" applyBorder="1" applyAlignment="1">
      <alignment horizontal="left" wrapText="1"/>
    </xf>
    <xf numFmtId="0" fontId="2" fillId="0" borderId="12" xfId="1" applyFont="1" applyFill="1" applyBorder="1" applyAlignment="1">
      <alignment horizontal="left"/>
    </xf>
    <xf numFmtId="0" fontId="2" fillId="0" borderId="12" xfId="1" quotePrefix="1" applyFont="1" applyFill="1" applyBorder="1" applyAlignment="1">
      <alignment horizontal="left"/>
    </xf>
    <xf numFmtId="0" fontId="2" fillId="9" borderId="6" xfId="1" applyFont="1" applyFill="1" applyBorder="1"/>
    <xf numFmtId="0" fontId="2" fillId="9" borderId="7" xfId="1" applyFont="1" applyFill="1" applyBorder="1"/>
    <xf numFmtId="0" fontId="2" fillId="9" borderId="3" xfId="1" applyFont="1" applyFill="1" applyBorder="1"/>
    <xf numFmtId="0" fontId="2" fillId="12" borderId="6" xfId="1" applyFont="1" applyFill="1" applyBorder="1"/>
    <xf numFmtId="0" fontId="2" fillId="12" borderId="7" xfId="1" applyFont="1" applyFill="1" applyBorder="1"/>
    <xf numFmtId="0" fontId="2" fillId="12" borderId="3" xfId="1" applyFont="1" applyFill="1" applyBorder="1"/>
    <xf numFmtId="0" fontId="2" fillId="2" borderId="8" xfId="1" applyFont="1" applyFill="1" applyBorder="1"/>
    <xf numFmtId="0" fontId="2" fillId="2" borderId="9" xfId="1" applyFont="1" applyFill="1" applyBorder="1"/>
    <xf numFmtId="0" fontId="2" fillId="4" borderId="8" xfId="1" applyFont="1" applyFill="1" applyBorder="1"/>
    <xf numFmtId="0" fontId="2" fillId="4" borderId="9" xfId="1" applyFont="1" applyFill="1" applyBorder="1"/>
    <xf numFmtId="49" fontId="2" fillId="7" borderId="0" xfId="1" applyNumberFormat="1" applyFont="1" applyFill="1" applyAlignment="1">
      <alignment horizontal="left"/>
    </xf>
    <xf numFmtId="0" fontId="2" fillId="7" borderId="0" xfId="7" applyFont="1" applyFill="1" applyBorder="1"/>
    <xf numFmtId="0" fontId="2" fillId="7" borderId="0" xfId="1" applyFont="1" applyFill="1" applyAlignment="1">
      <alignment horizontal="left"/>
    </xf>
    <xf numFmtId="0" fontId="2" fillId="7" borderId="0" xfId="2" applyFont="1" applyFill="1" applyBorder="1"/>
    <xf numFmtId="49" fontId="2" fillId="14" borderId="0" xfId="1" applyNumberFormat="1" applyFont="1" applyFill="1" applyAlignment="1">
      <alignment horizontal="right"/>
    </xf>
    <xf numFmtId="0" fontId="2" fillId="14" borderId="0" xfId="1" applyFont="1" applyFill="1"/>
    <xf numFmtId="0" fontId="2" fillId="14" borderId="3" xfId="1" applyFont="1" applyFill="1" applyBorder="1"/>
    <xf numFmtId="0" fontId="2" fillId="14" borderId="5" xfId="1" applyFont="1" applyFill="1" applyBorder="1"/>
    <xf numFmtId="0" fontId="2" fillId="14" borderId="0" xfId="1" applyFont="1" applyFill="1" applyBorder="1"/>
    <xf numFmtId="0" fontId="3" fillId="14" borderId="0" xfId="0" quotePrefix="1" applyFont="1" applyFill="1" applyAlignment="1">
      <alignment horizontal="right"/>
    </xf>
    <xf numFmtId="0" fontId="3" fillId="14" borderId="0" xfId="0" applyFont="1" applyFill="1"/>
    <xf numFmtId="0" fontId="9" fillId="14" borderId="0" xfId="0" applyFont="1" applyFill="1"/>
    <xf numFmtId="0" fontId="3" fillId="14" borderId="0" xfId="0" applyFont="1" applyFill="1" applyAlignment="1">
      <alignment vertical="center"/>
    </xf>
    <xf numFmtId="0" fontId="2" fillId="14" borderId="0" xfId="7" applyFont="1" applyFill="1" applyBorder="1"/>
    <xf numFmtId="0" fontId="3" fillId="13" borderId="0" xfId="0" applyFont="1" applyFill="1"/>
    <xf numFmtId="0" fontId="9" fillId="13" borderId="0" xfId="0" applyFont="1" applyFill="1"/>
    <xf numFmtId="0" fontId="3" fillId="13" borderId="0" xfId="0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10" fillId="0" borderId="0" xfId="0" applyFont="1" applyFill="1"/>
    <xf numFmtId="0" fontId="2" fillId="7" borderId="0" xfId="0" applyFont="1" applyFill="1" applyBorder="1" applyAlignment="1">
      <alignment horizontal="left"/>
    </xf>
    <xf numFmtId="0" fontId="2" fillId="12" borderId="0" xfId="3" applyFont="1" applyFill="1" applyBorder="1" applyAlignment="1">
      <alignment horizontal="left"/>
    </xf>
    <xf numFmtId="0" fontId="2" fillId="12" borderId="0" xfId="4" applyFont="1" applyFill="1" applyBorder="1" applyAlignment="1">
      <alignment horizontal="left"/>
    </xf>
    <xf numFmtId="0" fontId="2" fillId="10" borderId="0" xfId="4" applyFont="1" applyFill="1" applyBorder="1" applyAlignment="1">
      <alignment horizontal="left"/>
    </xf>
    <xf numFmtId="0" fontId="2" fillId="12" borderId="0" xfId="0" applyFont="1" applyFill="1" applyBorder="1" applyAlignment="1">
      <alignment horizontal="left"/>
    </xf>
    <xf numFmtId="0" fontId="2" fillId="12" borderId="0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right"/>
    </xf>
    <xf numFmtId="0" fontId="2" fillId="11" borderId="0" xfId="0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7" borderId="0" xfId="0" applyFont="1" applyFill="1" applyBorder="1" applyAlignment="1"/>
    <xf numFmtId="0" fontId="2" fillId="12" borderId="0" xfId="6" applyFont="1" applyFill="1" applyBorder="1" applyAlignment="1">
      <alignment horizontal="left"/>
    </xf>
    <xf numFmtId="0" fontId="2" fillId="10" borderId="0" xfId="6" applyFont="1" applyFill="1" applyBorder="1" applyAlignment="1">
      <alignment horizontal="left"/>
    </xf>
    <xf numFmtId="0" fontId="2" fillId="11" borderId="0" xfId="6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13" fillId="0" borderId="0" xfId="8" applyFont="1" applyAlignment="1">
      <alignment vertic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15" borderId="0" xfId="1" applyFont="1" applyFill="1"/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16" borderId="0" xfId="1" applyFont="1" applyFill="1" applyBorder="1" applyAlignment="1">
      <alignment horizontal="left"/>
    </xf>
    <xf numFmtId="0" fontId="2" fillId="16" borderId="0" xfId="1" applyFont="1" applyFill="1" applyBorder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16" borderId="0" xfId="1" applyFont="1" applyFill="1"/>
    <xf numFmtId="0" fontId="2" fillId="0" borderId="0" xfId="1" applyFont="1" applyFill="1" applyAlignment="1">
      <alignment horizontal="left"/>
    </xf>
    <xf numFmtId="0" fontId="16" fillId="9" borderId="0" xfId="0" applyFont="1" applyFill="1"/>
    <xf numFmtId="0" fontId="16" fillId="0" borderId="0" xfId="0" applyFont="1"/>
    <xf numFmtId="0" fontId="16" fillId="3" borderId="0" xfId="0" applyFont="1" applyFill="1"/>
    <xf numFmtId="0" fontId="16" fillId="17" borderId="0" xfId="0" applyFont="1" applyFill="1"/>
    <xf numFmtId="0" fontId="16" fillId="14" borderId="0" xfId="0" applyFont="1" applyFill="1"/>
    <xf numFmtId="0" fontId="16" fillId="4" borderId="0" xfId="0" applyFont="1" applyFill="1"/>
    <xf numFmtId="0" fontId="16" fillId="18" borderId="0" xfId="0" applyFont="1" applyFill="1"/>
    <xf numFmtId="0" fontId="2" fillId="0" borderId="0" xfId="1" applyFont="1" applyFill="1" applyAlignment="1">
      <alignment horizontal="left"/>
    </xf>
    <xf numFmtId="0" fontId="2" fillId="11" borderId="0" xfId="0" applyFont="1" applyFill="1"/>
    <xf numFmtId="0" fontId="0" fillId="11" borderId="0" xfId="0" applyFill="1"/>
    <xf numFmtId="0" fontId="2" fillId="11" borderId="0" xfId="0" applyFont="1" applyFill="1" applyAlignment="1">
      <alignment horizontal="right"/>
    </xf>
    <xf numFmtId="0" fontId="2" fillId="11" borderId="0" xfId="0" applyFont="1" applyFill="1" applyAlignment="1">
      <alignment horizontal="left"/>
    </xf>
    <xf numFmtId="0" fontId="2" fillId="13" borderId="0" xfId="1" applyFont="1" applyFill="1" applyAlignment="1">
      <alignment horizontal="left"/>
    </xf>
    <xf numFmtId="0" fontId="2" fillId="13" borderId="4" xfId="1" applyFont="1" applyFill="1" applyBorder="1" applyAlignment="1">
      <alignment horizontal="left"/>
    </xf>
    <xf numFmtId="0" fontId="3" fillId="13" borderId="0" xfId="0" quotePrefix="1" applyFont="1" applyFill="1" applyAlignment="1">
      <alignment horizontal="left"/>
    </xf>
    <xf numFmtId="0" fontId="9" fillId="13" borderId="0" xfId="0" applyFont="1" applyFill="1" applyAlignment="1">
      <alignment horizontal="left"/>
    </xf>
    <xf numFmtId="0" fontId="0" fillId="16" borderId="0" xfId="0" applyFill="1"/>
    <xf numFmtId="0" fontId="0" fillId="0" borderId="0" xfId="0" applyFill="1"/>
    <xf numFmtId="0" fontId="16" fillId="16" borderId="0" xfId="0" applyFont="1" applyFill="1"/>
    <xf numFmtId="0" fontId="16" fillId="0" borderId="0" xfId="0" applyFont="1" applyFill="1"/>
    <xf numFmtId="0" fontId="0" fillId="19" borderId="0" xfId="0" applyFill="1"/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16" fillId="0" borderId="0" xfId="0" quotePrefix="1" applyFont="1" applyFill="1"/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16" fillId="0" borderId="16" xfId="0" applyFont="1" applyBorder="1"/>
    <xf numFmtId="0" fontId="2" fillId="0" borderId="0" xfId="1" applyFont="1" applyFill="1" applyAlignment="1">
      <alignment horizontal="left"/>
    </xf>
    <xf numFmtId="0" fontId="0" fillId="0" borderId="0" xfId="0" quotePrefix="1"/>
    <xf numFmtId="43" fontId="0" fillId="0" borderId="0" xfId="9" applyFont="1"/>
    <xf numFmtId="0" fontId="0" fillId="0" borderId="0" xfId="0" quotePrefix="1" applyFill="1"/>
    <xf numFmtId="0" fontId="16" fillId="0" borderId="12" xfId="0" applyFont="1" applyFill="1" applyBorder="1"/>
    <xf numFmtId="0" fontId="0" fillId="0" borderId="12" xfId="0" applyFill="1" applyBorder="1"/>
    <xf numFmtId="0" fontId="0" fillId="0" borderId="12" xfId="0" quotePrefix="1" applyFill="1" applyBorder="1"/>
    <xf numFmtId="0" fontId="0" fillId="0" borderId="0" xfId="0" applyFill="1" applyBorder="1"/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0" fillId="20" borderId="0" xfId="0" applyFill="1"/>
    <xf numFmtId="0" fontId="0" fillId="0" borderId="12" xfId="0" applyBorder="1"/>
    <xf numFmtId="0" fontId="2" fillId="0" borderId="0" xfId="1" applyFont="1" applyFill="1" applyAlignment="1">
      <alignment horizontal="left"/>
    </xf>
    <xf numFmtId="0" fontId="0" fillId="17" borderId="0" xfId="0" applyFont="1" applyFill="1"/>
    <xf numFmtId="0" fontId="2" fillId="0" borderId="0" xfId="1" applyFont="1" applyFill="1" applyAlignment="1">
      <alignment horizontal="left"/>
    </xf>
    <xf numFmtId="0" fontId="30" fillId="0" borderId="0" xfId="0" applyFont="1"/>
    <xf numFmtId="0" fontId="2" fillId="0" borderId="0" xfId="1" applyFont="1" applyFill="1" applyAlignment="1">
      <alignment horizontal="left"/>
    </xf>
    <xf numFmtId="0" fontId="3" fillId="6" borderId="0" xfId="0" applyFont="1" applyFill="1" applyBorder="1"/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0" fontId="10" fillId="2" borderId="8" xfId="1" applyFont="1" applyFill="1" applyBorder="1" applyAlignment="1">
      <alignment horizontal="center"/>
    </xf>
    <xf numFmtId="0" fontId="10" fillId="2" borderId="9" xfId="1" applyFont="1" applyFill="1" applyBorder="1" applyAlignment="1">
      <alignment horizontal="center"/>
    </xf>
    <xf numFmtId="0" fontId="10" fillId="3" borderId="8" xfId="1" applyFont="1" applyFill="1" applyBorder="1" applyAlignment="1">
      <alignment horizontal="center"/>
    </xf>
    <xf numFmtId="0" fontId="10" fillId="3" borderId="9" xfId="1" applyFont="1" applyFill="1" applyBorder="1" applyAlignment="1">
      <alignment horizontal="center"/>
    </xf>
    <xf numFmtId="0" fontId="10" fillId="4" borderId="8" xfId="1" applyFont="1" applyFill="1" applyBorder="1" applyAlignment="1">
      <alignment horizontal="center"/>
    </xf>
    <xf numFmtId="0" fontId="10" fillId="4" borderId="9" xfId="1" applyFont="1" applyFill="1" applyBorder="1" applyAlignment="1">
      <alignment horizontal="center"/>
    </xf>
    <xf numFmtId="0" fontId="10" fillId="5" borderId="8" xfId="1" applyFont="1" applyFill="1" applyBorder="1" applyAlignment="1">
      <alignment horizontal="center"/>
    </xf>
    <xf numFmtId="0" fontId="10" fillId="5" borderId="9" xfId="1" applyFont="1" applyFill="1" applyBorder="1" applyAlignment="1">
      <alignment horizontal="center"/>
    </xf>
    <xf numFmtId="0" fontId="10" fillId="6" borderId="8" xfId="1" applyFont="1" applyFill="1" applyBorder="1" applyAlignment="1">
      <alignment horizontal="center"/>
    </xf>
    <xf numFmtId="0" fontId="10" fillId="6" borderId="9" xfId="1" applyFont="1" applyFill="1" applyBorder="1" applyAlignment="1">
      <alignment horizontal="center"/>
    </xf>
    <xf numFmtId="0" fontId="2" fillId="6" borderId="6" xfId="1" applyFont="1" applyFill="1" applyBorder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2" fillId="8" borderId="6" xfId="1" applyFont="1" applyFill="1" applyBorder="1" applyAlignment="1">
      <alignment horizontal="center"/>
    </xf>
    <xf numFmtId="0" fontId="2" fillId="8" borderId="7" xfId="1" applyFont="1" applyFill="1" applyBorder="1" applyAlignment="1">
      <alignment horizontal="center"/>
    </xf>
    <xf numFmtId="0" fontId="10" fillId="7" borderId="8" xfId="1" applyFont="1" applyFill="1" applyBorder="1" applyAlignment="1">
      <alignment horizontal="center"/>
    </xf>
    <xf numFmtId="0" fontId="10" fillId="7" borderId="9" xfId="1" applyFont="1" applyFill="1" applyBorder="1" applyAlignment="1">
      <alignment horizontal="center"/>
    </xf>
    <xf numFmtId="0" fontId="10" fillId="9" borderId="8" xfId="1" applyFont="1" applyFill="1" applyBorder="1" applyAlignment="1">
      <alignment horizontal="center"/>
    </xf>
    <xf numFmtId="0" fontId="10" fillId="9" borderId="9" xfId="1" applyFont="1" applyFill="1" applyBorder="1" applyAlignment="1">
      <alignment horizontal="center"/>
    </xf>
    <xf numFmtId="0" fontId="10" fillId="12" borderId="8" xfId="1" applyFont="1" applyFill="1" applyBorder="1" applyAlignment="1">
      <alignment horizontal="center"/>
    </xf>
    <xf numFmtId="0" fontId="10" fillId="12" borderId="9" xfId="1" applyFont="1" applyFill="1" applyBorder="1" applyAlignment="1">
      <alignment horizontal="center"/>
    </xf>
    <xf numFmtId="0" fontId="10" fillId="8" borderId="11" xfId="1" applyFont="1" applyFill="1" applyBorder="1" applyAlignment="1">
      <alignment horizontal="center"/>
    </xf>
    <xf numFmtId="0" fontId="10" fillId="8" borderId="7" xfId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0" fillId="10" borderId="8" xfId="1" applyFont="1" applyFill="1" applyBorder="1" applyAlignment="1">
      <alignment horizontal="center"/>
    </xf>
    <xf numFmtId="0" fontId="10" fillId="10" borderId="13" xfId="1" applyFont="1" applyFill="1" applyBorder="1" applyAlignment="1">
      <alignment horizontal="center"/>
    </xf>
    <xf numFmtId="0" fontId="10" fillId="10" borderId="9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10" fillId="0" borderId="13" xfId="1" applyFont="1" applyFill="1" applyBorder="1" applyAlignment="1">
      <alignment horizontal="center"/>
    </xf>
    <xf numFmtId="0" fontId="10" fillId="0" borderId="9" xfId="1" applyFont="1" applyFill="1" applyBorder="1" applyAlignment="1">
      <alignment horizontal="center"/>
    </xf>
    <xf numFmtId="0" fontId="10" fillId="0" borderId="3" xfId="1" applyFont="1" applyFill="1" applyBorder="1" applyAlignment="1">
      <alignment horizontal="right"/>
    </xf>
    <xf numFmtId="0" fontId="10" fillId="0" borderId="4" xfId="1" applyFont="1" applyFill="1" applyBorder="1" applyAlignment="1">
      <alignment horizontal="center"/>
    </xf>
    <xf numFmtId="0" fontId="10" fillId="0" borderId="4" xfId="1" applyFont="1" applyFill="1" applyBorder="1" applyAlignment="1">
      <alignment horizontal="right"/>
    </xf>
    <xf numFmtId="0" fontId="10" fillId="0" borderId="4" xfId="1" applyFont="1" applyFill="1" applyBorder="1" applyAlignment="1">
      <alignment horizontal="left"/>
    </xf>
    <xf numFmtId="0" fontId="2" fillId="5" borderId="6" xfId="1" applyFont="1" applyFill="1" applyBorder="1" applyAlignment="1">
      <alignment horizontal="right"/>
    </xf>
    <xf numFmtId="0" fontId="2" fillId="5" borderId="11" xfId="1" applyFont="1" applyFill="1" applyBorder="1" applyAlignment="1">
      <alignment horizontal="center"/>
    </xf>
    <xf numFmtId="0" fontId="2" fillId="5" borderId="7" xfId="1" applyFont="1" applyFill="1" applyBorder="1" applyAlignment="1">
      <alignment horizontal="center"/>
    </xf>
    <xf numFmtId="0" fontId="2" fillId="11" borderId="6" xfId="1" applyFont="1" applyFill="1" applyBorder="1" applyAlignment="1">
      <alignment horizontal="right"/>
    </xf>
    <xf numFmtId="0" fontId="2" fillId="11" borderId="11" xfId="1" applyFont="1" applyFill="1" applyBorder="1" applyAlignment="1">
      <alignment horizontal="center"/>
    </xf>
    <xf numFmtId="0" fontId="2" fillId="11" borderId="7" xfId="1" applyFont="1" applyFill="1" applyBorder="1" applyAlignment="1">
      <alignment horizontal="center"/>
    </xf>
    <xf numFmtId="0" fontId="10" fillId="7" borderId="13" xfId="1" applyFont="1" applyFill="1" applyBorder="1" applyAlignment="1">
      <alignment horizontal="center"/>
    </xf>
    <xf numFmtId="0" fontId="10" fillId="5" borderId="8" xfId="1" applyFont="1" applyFill="1" applyBorder="1" applyAlignment="1">
      <alignment horizontal="right"/>
    </xf>
    <xf numFmtId="0" fontId="10" fillId="5" borderId="13" xfId="1" applyFont="1" applyFill="1" applyBorder="1" applyAlignment="1">
      <alignment horizontal="center"/>
    </xf>
    <xf numFmtId="0" fontId="10" fillId="11" borderId="8" xfId="1" applyFont="1" applyFill="1" applyBorder="1" applyAlignment="1">
      <alignment horizontal="right"/>
    </xf>
    <xf numFmtId="0" fontId="10" fillId="11" borderId="13" xfId="1" applyFont="1" applyFill="1" applyBorder="1" applyAlignment="1">
      <alignment horizontal="center"/>
    </xf>
    <xf numFmtId="0" fontId="10" fillId="11" borderId="9" xfId="1" applyFont="1" applyFill="1" applyBorder="1" applyAlignment="1">
      <alignment horizontal="center"/>
    </xf>
    <xf numFmtId="0" fontId="10" fillId="12" borderId="8" xfId="1" applyFont="1" applyFill="1" applyBorder="1" applyAlignment="1">
      <alignment horizontal="left"/>
    </xf>
    <xf numFmtId="0" fontId="10" fillId="12" borderId="13" xfId="1" applyFont="1" applyFill="1" applyBorder="1" applyAlignment="1">
      <alignment horizontal="center"/>
    </xf>
    <xf numFmtId="0" fontId="2" fillId="7" borderId="6" xfId="1" applyFont="1" applyFill="1" applyBorder="1" applyAlignment="1">
      <alignment horizontal="center"/>
    </xf>
    <xf numFmtId="0" fontId="2" fillId="7" borderId="7" xfId="1" applyFont="1" applyFill="1" applyBorder="1" applyAlignment="1">
      <alignment horizontal="center"/>
    </xf>
    <xf numFmtId="0" fontId="2" fillId="14" borderId="6" xfId="1" applyFont="1" applyFill="1" applyBorder="1" applyAlignment="1">
      <alignment horizontal="center"/>
    </xf>
    <xf numFmtId="0" fontId="2" fillId="14" borderId="7" xfId="1" applyFont="1" applyFill="1" applyBorder="1" applyAlignment="1">
      <alignment horizontal="center"/>
    </xf>
    <xf numFmtId="0" fontId="2" fillId="13" borderId="11" xfId="1" applyFont="1" applyFill="1" applyBorder="1" applyAlignment="1">
      <alignment horizontal="center"/>
    </xf>
    <xf numFmtId="0" fontId="2" fillId="13" borderId="7" xfId="1" applyFont="1" applyFill="1" applyBorder="1" applyAlignment="1">
      <alignment horizontal="center"/>
    </xf>
    <xf numFmtId="0" fontId="10" fillId="14" borderId="8" xfId="1" applyFont="1" applyFill="1" applyBorder="1" applyAlignment="1">
      <alignment horizontal="center"/>
    </xf>
    <xf numFmtId="0" fontId="10" fillId="14" borderId="9" xfId="1" applyFont="1" applyFill="1" applyBorder="1" applyAlignment="1">
      <alignment horizontal="center"/>
    </xf>
    <xf numFmtId="0" fontId="10" fillId="13" borderId="8" xfId="1" applyFont="1" applyFill="1" applyBorder="1" applyAlignment="1">
      <alignment horizontal="center"/>
    </xf>
    <xf numFmtId="0" fontId="10" fillId="13" borderId="9" xfId="1" applyFont="1" applyFill="1" applyBorder="1" applyAlignment="1">
      <alignment horizontal="center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9" builtinId="3"/>
    <cellStyle name="Explanatory Text" xfId="25" builtinId="53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Hyperlink" xfId="8" builtinId="8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/>
    <cellStyle name="Normal 100" xfId="1"/>
    <cellStyle name="Normal 106" xfId="5"/>
    <cellStyle name="Normal 11" xfId="6"/>
    <cellStyle name="Normal 2" xfId="2"/>
    <cellStyle name="Normal 3" xfId="3"/>
    <cellStyle name="Normal 3 5" xfId="4"/>
    <cellStyle name="Normal 8" xfId="7"/>
    <cellStyle name="Note" xfId="24" builtinId="10" customBuiltin="1"/>
    <cellStyle name="Output" xfId="19" builtinId="21" customBuiltin="1"/>
    <cellStyle name="Title" xfId="10" builtinId="15" customBuiltin="1"/>
    <cellStyle name="Total" xfId="26" builtinId="25" customBuiltin="1"/>
    <cellStyle name="Warning Text" xfId="2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A1:X3189"/>
  <sheetViews>
    <sheetView view="pageBreakPreview" topLeftCell="E1" zoomScaleNormal="85" zoomScaleSheetLayoutView="100" workbookViewId="0">
      <pane ySplit="4" topLeftCell="A629" activePane="bottomLeft" state="frozen"/>
      <selection activeCell="C19" sqref="C19"/>
      <selection pane="bottomLeft" activeCell="V652" sqref="V652"/>
    </sheetView>
  </sheetViews>
  <sheetFormatPr defaultColWidth="8.85546875" defaultRowHeight="14.25"/>
  <cols>
    <col min="1" max="1" width="5.85546875" style="1" customWidth="1"/>
    <col min="2" max="2" width="20.42578125" style="1" bestFit="1" customWidth="1"/>
    <col min="3" max="3" width="5.5703125" style="1" customWidth="1"/>
    <col min="4" max="4" width="27.42578125" style="1" customWidth="1"/>
    <col min="5" max="5" width="9" style="1" customWidth="1"/>
    <col min="6" max="6" width="24.85546875" style="1" customWidth="1"/>
    <col min="7" max="7" width="5.7109375" style="1" customWidth="1"/>
    <col min="8" max="8" width="36.85546875" style="1" bestFit="1" customWidth="1"/>
    <col min="9" max="9" width="8.42578125" style="1" customWidth="1"/>
    <col min="10" max="10" width="39.42578125" style="1" bestFit="1" customWidth="1"/>
    <col min="11" max="11" width="35.140625" style="11" bestFit="1" customWidth="1"/>
    <col min="12" max="12" width="39.5703125" style="1" customWidth="1"/>
    <col min="13" max="13" width="8.85546875" style="1" hidden="1" customWidth="1"/>
    <col min="14" max="14" width="2.42578125" style="1" hidden="1" customWidth="1"/>
    <col min="15" max="15" width="24.5703125" style="1" hidden="1" customWidth="1"/>
    <col min="16" max="16" width="66.85546875" style="1" hidden="1" customWidth="1"/>
    <col min="17" max="17" width="8.28515625" style="13" hidden="1" customWidth="1"/>
    <col min="18" max="18" width="15" style="11" bestFit="1" customWidth="1"/>
    <col min="19" max="19" width="24.28515625" style="11" hidden="1" customWidth="1"/>
    <col min="20" max="20" width="20.140625" style="1" hidden="1" customWidth="1"/>
    <col min="21" max="21" width="1.5703125" style="1" hidden="1" customWidth="1"/>
    <col min="22" max="22" width="66.28515625" style="1" bestFit="1" customWidth="1"/>
    <col min="23" max="16384" width="8.85546875" style="1"/>
  </cols>
  <sheetData>
    <row r="1" spans="1:21" hidden="1">
      <c r="A1" s="32"/>
      <c r="B1" s="32"/>
      <c r="C1" s="40"/>
      <c r="D1" s="40"/>
      <c r="E1" s="54"/>
      <c r="F1" s="54"/>
      <c r="G1" s="69"/>
      <c r="H1" s="69"/>
      <c r="I1" s="54"/>
      <c r="J1" s="54"/>
      <c r="K1" s="86"/>
      <c r="L1" s="87"/>
    </row>
    <row r="2" spans="1:21" hidden="1">
      <c r="A2" s="33"/>
      <c r="B2" s="34"/>
      <c r="C2" s="41"/>
      <c r="D2" s="42"/>
      <c r="E2" s="55" t="s">
        <v>0</v>
      </c>
      <c r="F2" s="56"/>
      <c r="G2" s="70" t="s">
        <v>1</v>
      </c>
      <c r="H2" s="70"/>
      <c r="I2" s="56" t="s">
        <v>2</v>
      </c>
      <c r="J2" s="84"/>
      <c r="K2" s="88" t="s">
        <v>3</v>
      </c>
      <c r="L2" s="89"/>
      <c r="T2" s="1" t="s">
        <v>4</v>
      </c>
      <c r="U2" s="1" t="s">
        <v>5</v>
      </c>
    </row>
    <row r="3" spans="1:21" ht="15" thickBot="1">
      <c r="A3" s="214" t="s">
        <v>6</v>
      </c>
      <c r="B3" s="215" t="s">
        <v>7</v>
      </c>
      <c r="C3" s="43" t="s">
        <v>6</v>
      </c>
      <c r="D3" s="44" t="s">
        <v>7</v>
      </c>
      <c r="E3" s="216" t="s">
        <v>8</v>
      </c>
      <c r="F3" s="217" t="s">
        <v>7</v>
      </c>
      <c r="G3" s="71" t="s">
        <v>8</v>
      </c>
      <c r="H3" s="71" t="s">
        <v>7</v>
      </c>
      <c r="I3" s="57" t="s">
        <v>8</v>
      </c>
      <c r="J3" s="85" t="s">
        <v>7</v>
      </c>
      <c r="K3" s="90" t="s">
        <v>8</v>
      </c>
      <c r="L3" s="91" t="s">
        <v>7</v>
      </c>
      <c r="O3" s="349" t="s">
        <v>9</v>
      </c>
      <c r="P3" s="349"/>
      <c r="Q3" s="350"/>
      <c r="R3" s="11" t="s">
        <v>10</v>
      </c>
    </row>
    <row r="4" spans="1:21" ht="24" customHeight="1" thickBot="1">
      <c r="A4" s="351" t="s">
        <v>11</v>
      </c>
      <c r="B4" s="352"/>
      <c r="C4" s="353" t="s">
        <v>12</v>
      </c>
      <c r="D4" s="354"/>
      <c r="E4" s="355" t="s">
        <v>13</v>
      </c>
      <c r="F4" s="356"/>
      <c r="G4" s="357" t="s">
        <v>14</v>
      </c>
      <c r="H4" s="358"/>
      <c r="I4" s="355" t="s">
        <v>15</v>
      </c>
      <c r="J4" s="356"/>
      <c r="K4" s="359" t="s">
        <v>16</v>
      </c>
      <c r="L4" s="360"/>
      <c r="M4" s="1" t="s">
        <v>17</v>
      </c>
      <c r="O4" s="1" t="s">
        <v>18</v>
      </c>
      <c r="P4" s="27" t="s">
        <v>19</v>
      </c>
      <c r="Q4" s="13" t="s">
        <v>20</v>
      </c>
      <c r="R4" s="27" t="s">
        <v>21</v>
      </c>
      <c r="S4" s="27" t="s">
        <v>22</v>
      </c>
      <c r="T4" s="27" t="s">
        <v>23</v>
      </c>
      <c r="U4" s="27" t="s">
        <v>24</v>
      </c>
    </row>
    <row r="5" spans="1:21">
      <c r="A5" s="36" t="s">
        <v>25</v>
      </c>
      <c r="B5" s="37" t="s">
        <v>26</v>
      </c>
      <c r="C5" s="45"/>
      <c r="D5" s="41"/>
      <c r="E5" s="56"/>
      <c r="F5" s="54"/>
      <c r="G5" s="69"/>
      <c r="H5" s="69"/>
      <c r="I5" s="56"/>
      <c r="J5" s="56"/>
      <c r="K5" s="92"/>
      <c r="L5" s="93"/>
      <c r="M5" s="1">
        <f>MAX(LEN(F5), LEN(H5), LEN(J5), LEN(L5))</f>
        <v>0</v>
      </c>
      <c r="O5" s="1" t="str">
        <f t="shared" ref="O5:P20" si="0">E5&amp;G5&amp;I5&amp;K5</f>
        <v/>
      </c>
      <c r="P5" s="1" t="str">
        <f t="shared" si="0"/>
        <v/>
      </c>
    </row>
    <row r="6" spans="1:21">
      <c r="A6" s="37"/>
      <c r="B6" s="37"/>
      <c r="C6" s="46" t="s">
        <v>27</v>
      </c>
      <c r="D6" s="47" t="s">
        <v>26</v>
      </c>
      <c r="E6" s="56"/>
      <c r="F6" s="56"/>
      <c r="G6" s="70"/>
      <c r="H6" s="70"/>
      <c r="I6" s="56"/>
      <c r="J6" s="56"/>
      <c r="K6" s="92"/>
      <c r="L6" s="93"/>
      <c r="M6" s="1">
        <f t="shared" ref="M6:M110" si="1">MAX(LEN(F6), LEN(H6), LEN(J6), LEN(L6))</f>
        <v>0</v>
      </c>
      <c r="O6" s="1" t="str">
        <f t="shared" si="0"/>
        <v/>
      </c>
      <c r="P6" s="1" t="str">
        <f t="shared" si="0"/>
        <v/>
      </c>
    </row>
    <row r="7" spans="1:21">
      <c r="A7" s="37"/>
      <c r="B7" s="37"/>
      <c r="C7" s="46"/>
      <c r="D7" s="47"/>
      <c r="E7" s="58" t="s">
        <v>28</v>
      </c>
      <c r="F7" s="59" t="s">
        <v>26</v>
      </c>
      <c r="G7" s="70"/>
      <c r="H7" s="70"/>
      <c r="I7" s="56"/>
      <c r="J7" s="56"/>
      <c r="K7" s="92"/>
      <c r="L7" s="93"/>
      <c r="M7" s="1">
        <f t="shared" si="1"/>
        <v>9</v>
      </c>
      <c r="O7" s="1" t="str">
        <f t="shared" si="0"/>
        <v>BK0</v>
      </c>
      <c r="P7" s="1" t="str">
        <f t="shared" si="0"/>
        <v>Bank Fund</v>
      </c>
      <c r="R7" s="11" t="s">
        <v>29</v>
      </c>
      <c r="S7" s="28" t="s">
        <v>27</v>
      </c>
    </row>
    <row r="8" spans="1:21">
      <c r="A8" s="37"/>
      <c r="B8" s="37"/>
      <c r="C8" s="46"/>
      <c r="D8" s="47"/>
      <c r="E8" s="58"/>
      <c r="F8" s="59"/>
      <c r="G8" s="72" t="s">
        <v>30</v>
      </c>
      <c r="H8" s="73" t="s">
        <v>26</v>
      </c>
      <c r="I8" s="56"/>
      <c r="J8" s="56"/>
      <c r="K8" s="92"/>
      <c r="L8" s="93"/>
      <c r="M8" s="1">
        <f t="shared" si="1"/>
        <v>9</v>
      </c>
      <c r="O8" s="1" t="str">
        <f t="shared" si="0"/>
        <v>BK00</v>
      </c>
      <c r="P8" s="1" t="str">
        <f t="shared" si="0"/>
        <v>Bank Fund</v>
      </c>
      <c r="Q8" s="13" t="s">
        <v>28</v>
      </c>
      <c r="R8" s="11" t="s">
        <v>29</v>
      </c>
      <c r="S8" s="28" t="s">
        <v>27</v>
      </c>
    </row>
    <row r="9" spans="1:21">
      <c r="A9" s="37"/>
      <c r="B9" s="37"/>
      <c r="C9" s="46"/>
      <c r="D9" s="47"/>
      <c r="E9" s="58"/>
      <c r="F9" s="59"/>
      <c r="G9" s="70"/>
      <c r="H9" s="70"/>
      <c r="I9" s="58" t="s">
        <v>31</v>
      </c>
      <c r="J9" s="59" t="s">
        <v>26</v>
      </c>
      <c r="K9" s="92"/>
      <c r="L9" s="93"/>
      <c r="M9" s="1">
        <f t="shared" si="1"/>
        <v>9</v>
      </c>
      <c r="O9" s="1" t="str">
        <f t="shared" si="0"/>
        <v>BK000</v>
      </c>
      <c r="P9" s="1" t="str">
        <f t="shared" si="0"/>
        <v>Bank Fund</v>
      </c>
      <c r="Q9" s="13" t="s">
        <v>30</v>
      </c>
      <c r="R9" s="11" t="s">
        <v>29</v>
      </c>
      <c r="S9" s="28" t="s">
        <v>27</v>
      </c>
    </row>
    <row r="10" spans="1:21">
      <c r="A10" s="37"/>
      <c r="B10" s="37"/>
      <c r="C10" s="46"/>
      <c r="D10" s="47"/>
      <c r="E10" s="58"/>
      <c r="F10" s="59"/>
      <c r="G10" s="73"/>
      <c r="H10" s="73"/>
      <c r="I10" s="56"/>
      <c r="J10" s="56"/>
      <c r="K10" s="94" t="s">
        <v>32</v>
      </c>
      <c r="L10" s="93" t="s">
        <v>26</v>
      </c>
      <c r="M10" s="1">
        <f t="shared" si="1"/>
        <v>9</v>
      </c>
      <c r="O10" s="1" t="str">
        <f t="shared" si="0"/>
        <v>BK001</v>
      </c>
      <c r="P10" s="1" t="str">
        <f t="shared" si="0"/>
        <v>Bank Fund</v>
      </c>
      <c r="Q10" s="13" t="s">
        <v>31</v>
      </c>
      <c r="R10" s="11" t="s">
        <v>33</v>
      </c>
      <c r="S10" s="28" t="s">
        <v>27</v>
      </c>
    </row>
    <row r="11" spans="1:21">
      <c r="A11" s="38">
        <v>10</v>
      </c>
      <c r="B11" s="37" t="s">
        <v>34</v>
      </c>
      <c r="C11" s="46"/>
      <c r="D11" s="47"/>
      <c r="E11" s="60"/>
      <c r="F11" s="61"/>
      <c r="G11" s="74"/>
      <c r="H11" s="74"/>
      <c r="I11" s="56"/>
      <c r="J11" s="56"/>
      <c r="K11" s="92"/>
      <c r="L11" s="93"/>
      <c r="M11" s="1">
        <f t="shared" si="1"/>
        <v>0</v>
      </c>
      <c r="O11" s="1" t="str">
        <f t="shared" si="0"/>
        <v/>
      </c>
      <c r="P11" s="1" t="str">
        <f t="shared" si="0"/>
        <v/>
      </c>
    </row>
    <row r="12" spans="1:21">
      <c r="A12" s="37"/>
      <c r="B12" s="37"/>
      <c r="C12" s="48" t="s">
        <v>35</v>
      </c>
      <c r="D12" s="47" t="s">
        <v>36</v>
      </c>
      <c r="E12" s="56"/>
      <c r="F12" s="61"/>
      <c r="G12" s="74"/>
      <c r="H12" s="74"/>
      <c r="I12" s="56"/>
      <c r="J12" s="56"/>
      <c r="K12" s="92"/>
      <c r="L12" s="93"/>
      <c r="M12" s="1">
        <f t="shared" si="1"/>
        <v>0</v>
      </c>
      <c r="O12" s="1" t="str">
        <f t="shared" si="0"/>
        <v/>
      </c>
      <c r="P12" s="1" t="str">
        <f t="shared" si="0"/>
        <v/>
      </c>
    </row>
    <row r="13" spans="1:21">
      <c r="A13" s="37"/>
      <c r="B13" s="37"/>
      <c r="C13" s="48"/>
      <c r="D13" s="47"/>
      <c r="E13" s="59" t="s">
        <v>37</v>
      </c>
      <c r="F13" s="59" t="s">
        <v>34</v>
      </c>
      <c r="G13" s="74"/>
      <c r="H13" s="74"/>
      <c r="I13" s="56"/>
      <c r="J13" s="56"/>
      <c r="K13" s="92"/>
      <c r="L13" s="93"/>
      <c r="M13" s="1">
        <f t="shared" si="1"/>
        <v>14</v>
      </c>
      <c r="O13" s="1" t="str">
        <f t="shared" si="0"/>
        <v>A10</v>
      </c>
      <c r="P13" s="1" t="str">
        <f t="shared" si="0"/>
        <v>Recurrent Fund</v>
      </c>
      <c r="R13" s="11" t="s">
        <v>29</v>
      </c>
      <c r="S13" s="11" t="s">
        <v>35</v>
      </c>
    </row>
    <row r="14" spans="1:21">
      <c r="A14" s="37"/>
      <c r="B14" s="37"/>
      <c r="C14" s="48"/>
      <c r="D14" s="47"/>
      <c r="E14" s="59"/>
      <c r="F14" s="59"/>
      <c r="G14" s="73" t="s">
        <v>38</v>
      </c>
      <c r="H14" s="73" t="s">
        <v>34</v>
      </c>
      <c r="I14" s="56"/>
      <c r="J14" s="56"/>
      <c r="K14" s="92"/>
      <c r="L14" s="93"/>
      <c r="M14" s="1">
        <f t="shared" si="1"/>
        <v>14</v>
      </c>
      <c r="O14" s="1" t="str">
        <f t="shared" si="0"/>
        <v>A100</v>
      </c>
      <c r="P14" s="1" t="str">
        <f t="shared" si="0"/>
        <v>Recurrent Fund</v>
      </c>
      <c r="Q14" s="13" t="s">
        <v>37</v>
      </c>
      <c r="R14" s="11" t="s">
        <v>29</v>
      </c>
      <c r="S14" s="11" t="s">
        <v>35</v>
      </c>
    </row>
    <row r="15" spans="1:21">
      <c r="A15" s="37"/>
      <c r="B15" s="37"/>
      <c r="C15" s="48"/>
      <c r="D15" s="47"/>
      <c r="E15" s="59"/>
      <c r="F15" s="59"/>
      <c r="G15" s="74"/>
      <c r="H15" s="74"/>
      <c r="I15" s="59" t="s">
        <v>39</v>
      </c>
      <c r="J15" s="59" t="s">
        <v>34</v>
      </c>
      <c r="K15" s="92"/>
      <c r="L15" s="93"/>
      <c r="M15" s="1">
        <f t="shared" si="1"/>
        <v>14</v>
      </c>
      <c r="O15" s="1" t="str">
        <f t="shared" si="0"/>
        <v>A1000</v>
      </c>
      <c r="P15" s="1" t="str">
        <f t="shared" si="0"/>
        <v>Recurrent Fund</v>
      </c>
      <c r="Q15" s="13" t="s">
        <v>38</v>
      </c>
      <c r="R15" s="11" t="s">
        <v>29</v>
      </c>
      <c r="S15" s="11" t="s">
        <v>35</v>
      </c>
    </row>
    <row r="16" spans="1:21">
      <c r="A16" s="37"/>
      <c r="B16" s="37"/>
      <c r="C16" s="48"/>
      <c r="D16" s="47"/>
      <c r="E16" s="56"/>
      <c r="F16" s="61"/>
      <c r="G16" s="73"/>
      <c r="H16" s="73"/>
      <c r="I16" s="56"/>
      <c r="J16" s="56"/>
      <c r="K16" s="94" t="s">
        <v>40</v>
      </c>
      <c r="L16" s="93" t="s">
        <v>34</v>
      </c>
      <c r="M16" s="1">
        <f t="shared" si="1"/>
        <v>14</v>
      </c>
      <c r="O16" s="1" t="str">
        <f t="shared" si="0"/>
        <v>A1001</v>
      </c>
      <c r="P16" s="1" t="str">
        <f t="shared" si="0"/>
        <v>Recurrent Fund</v>
      </c>
      <c r="Q16" s="13" t="s">
        <v>39</v>
      </c>
      <c r="R16" s="11" t="s">
        <v>33</v>
      </c>
      <c r="S16" s="11" t="s">
        <v>35</v>
      </c>
    </row>
    <row r="17" spans="1:19">
      <c r="A17" s="37"/>
      <c r="B17" s="37"/>
      <c r="C17" s="48" t="s">
        <v>41</v>
      </c>
      <c r="D17" s="47" t="s">
        <v>42</v>
      </c>
      <c r="E17" s="56"/>
      <c r="F17" s="56"/>
      <c r="G17" s="70"/>
      <c r="H17" s="70"/>
      <c r="I17" s="56"/>
      <c r="J17" s="61"/>
      <c r="K17" s="92"/>
      <c r="L17" s="93"/>
      <c r="M17" s="1">
        <f t="shared" si="1"/>
        <v>0</v>
      </c>
      <c r="O17" s="1" t="str">
        <f t="shared" si="0"/>
        <v/>
      </c>
      <c r="P17" s="1" t="str">
        <f t="shared" si="0"/>
        <v/>
      </c>
    </row>
    <row r="18" spans="1:19">
      <c r="A18" s="37"/>
      <c r="B18" s="37"/>
      <c r="C18" s="48"/>
      <c r="D18" s="47"/>
      <c r="E18" s="59" t="s">
        <v>43</v>
      </c>
      <c r="F18" s="59" t="s">
        <v>42</v>
      </c>
      <c r="G18" s="70"/>
      <c r="H18" s="70"/>
      <c r="I18" s="56"/>
      <c r="J18" s="61"/>
      <c r="K18" s="92"/>
      <c r="L18" s="93"/>
      <c r="M18" s="1">
        <f t="shared" si="1"/>
        <v>26</v>
      </c>
      <c r="O18" s="1" t="str">
        <f t="shared" si="0"/>
        <v>A20</v>
      </c>
      <c r="P18" s="1" t="str">
        <f t="shared" si="0"/>
        <v>Other Budgets &amp; Provisions</v>
      </c>
      <c r="R18" s="11" t="s">
        <v>29</v>
      </c>
      <c r="S18" s="11" t="s">
        <v>41</v>
      </c>
    </row>
    <row r="19" spans="1:19">
      <c r="A19" s="37"/>
      <c r="B19" s="37"/>
      <c r="C19" s="48"/>
      <c r="D19" s="47"/>
      <c r="E19" s="56"/>
      <c r="F19" s="56"/>
      <c r="G19" s="73" t="s">
        <v>44</v>
      </c>
      <c r="H19" s="73" t="s">
        <v>45</v>
      </c>
      <c r="I19" s="56"/>
      <c r="J19" s="61"/>
      <c r="K19" s="92"/>
      <c r="L19" s="93"/>
      <c r="M19" s="1">
        <f t="shared" si="1"/>
        <v>14</v>
      </c>
      <c r="O19" s="1" t="str">
        <f t="shared" si="0"/>
        <v>A204</v>
      </c>
      <c r="P19" s="1" t="str">
        <f t="shared" si="0"/>
        <v>Strategic Plan</v>
      </c>
      <c r="Q19" s="24" t="s">
        <v>43</v>
      </c>
      <c r="R19" s="11" t="s">
        <v>29</v>
      </c>
      <c r="S19" s="11" t="s">
        <v>41</v>
      </c>
    </row>
    <row r="20" spans="1:19">
      <c r="A20" s="37"/>
      <c r="B20" s="37"/>
      <c r="C20" s="48"/>
      <c r="D20" s="47"/>
      <c r="E20" s="56"/>
      <c r="F20" s="56"/>
      <c r="G20" s="70"/>
      <c r="H20" s="70"/>
      <c r="I20" s="59" t="s">
        <v>46</v>
      </c>
      <c r="J20" s="59" t="s">
        <v>47</v>
      </c>
      <c r="K20" s="93"/>
      <c r="L20" s="93"/>
      <c r="M20" s="1">
        <f t="shared" si="1"/>
        <v>25</v>
      </c>
      <c r="O20" s="1" t="str">
        <f t="shared" si="0"/>
        <v>SP100</v>
      </c>
      <c r="P20" s="1" t="str">
        <f t="shared" si="0"/>
        <v>Strategic Plan Priority 1</v>
      </c>
      <c r="Q20" s="24" t="s">
        <v>44</v>
      </c>
      <c r="R20" s="11" t="s">
        <v>29</v>
      </c>
      <c r="S20" s="11" t="s">
        <v>41</v>
      </c>
    </row>
    <row r="21" spans="1:19">
      <c r="A21" s="37"/>
      <c r="B21" s="37"/>
      <c r="C21" s="48"/>
      <c r="D21" s="47"/>
      <c r="E21" s="56"/>
      <c r="F21" s="56"/>
      <c r="G21" s="70"/>
      <c r="H21" s="70"/>
      <c r="I21" s="56"/>
      <c r="J21" s="61"/>
      <c r="K21" s="94" t="s">
        <v>48</v>
      </c>
      <c r="L21" s="93" t="s">
        <v>49</v>
      </c>
      <c r="M21" s="1">
        <f t="shared" si="1"/>
        <v>34</v>
      </c>
      <c r="O21" s="1" t="str">
        <f t="shared" ref="O21:P125" si="2">E21&amp;G21&amp;I21&amp;K21</f>
        <v>SP101</v>
      </c>
      <c r="P21" s="1" t="str">
        <f t="shared" si="2"/>
        <v>10 YR Research Masters Compl Rates</v>
      </c>
      <c r="Q21" s="24" t="s">
        <v>46</v>
      </c>
      <c r="R21" s="11" t="s">
        <v>33</v>
      </c>
      <c r="S21" s="11" t="s">
        <v>41</v>
      </c>
    </row>
    <row r="22" spans="1:19">
      <c r="A22" s="37"/>
      <c r="B22" s="37"/>
      <c r="C22" s="48"/>
      <c r="D22" s="47"/>
      <c r="E22" s="56"/>
      <c r="F22" s="56"/>
      <c r="G22" s="70"/>
      <c r="H22" s="70"/>
      <c r="I22" s="56"/>
      <c r="J22" s="61"/>
      <c r="K22" s="94" t="s">
        <v>50</v>
      </c>
      <c r="L22" s="93" t="s">
        <v>51</v>
      </c>
      <c r="M22" s="1">
        <f t="shared" si="1"/>
        <v>23</v>
      </c>
      <c r="O22" s="1" t="str">
        <f t="shared" si="2"/>
        <v>SP102</v>
      </c>
      <c r="P22" s="1" t="str">
        <f t="shared" si="2"/>
        <v>Programme Accreditation</v>
      </c>
      <c r="Q22" s="24" t="s">
        <v>46</v>
      </c>
      <c r="R22" s="11" t="s">
        <v>33</v>
      </c>
      <c r="S22" s="11" t="s">
        <v>41</v>
      </c>
    </row>
    <row r="23" spans="1:19">
      <c r="A23" s="37"/>
      <c r="B23" s="37"/>
      <c r="C23" s="48"/>
      <c r="D23" s="47"/>
      <c r="E23" s="56"/>
      <c r="F23" s="56"/>
      <c r="G23" s="70"/>
      <c r="H23" s="70"/>
      <c r="I23" s="56"/>
      <c r="J23" s="61"/>
      <c r="K23" s="94" t="s">
        <v>52</v>
      </c>
      <c r="L23" s="93" t="s">
        <v>53</v>
      </c>
      <c r="M23" s="1">
        <f t="shared" si="1"/>
        <v>27</v>
      </c>
      <c r="O23" s="1" t="str">
        <f t="shared" si="2"/>
        <v>SP103</v>
      </c>
      <c r="P23" s="1" t="str">
        <f t="shared" si="2"/>
        <v>Programme Accreditation-GSB</v>
      </c>
      <c r="Q23" s="24" t="s">
        <v>46</v>
      </c>
      <c r="R23" s="11" t="s">
        <v>33</v>
      </c>
      <c r="S23" s="11" t="s">
        <v>41</v>
      </c>
    </row>
    <row r="24" spans="1:19">
      <c r="A24" s="37"/>
      <c r="B24" s="37"/>
      <c r="C24" s="48"/>
      <c r="D24" s="47"/>
      <c r="E24" s="56"/>
      <c r="F24" s="56"/>
      <c r="G24" s="70"/>
      <c r="H24" s="70"/>
      <c r="I24" s="56"/>
      <c r="J24" s="61"/>
      <c r="K24" s="94" t="s">
        <v>54</v>
      </c>
      <c r="L24" s="93" t="s">
        <v>55</v>
      </c>
      <c r="M24" s="1">
        <f t="shared" si="1"/>
        <v>18</v>
      </c>
      <c r="O24" s="1" t="str">
        <f t="shared" si="2"/>
        <v>SP104</v>
      </c>
      <c r="P24" s="1" t="str">
        <f t="shared" si="2"/>
        <v>WASC Accreditation</v>
      </c>
      <c r="Q24" s="24" t="s">
        <v>46</v>
      </c>
      <c r="R24" s="11" t="s">
        <v>33</v>
      </c>
      <c r="S24" s="11" t="s">
        <v>41</v>
      </c>
    </row>
    <row r="25" spans="1:19">
      <c r="A25" s="37"/>
      <c r="B25" s="37"/>
      <c r="C25" s="48"/>
      <c r="D25" s="47"/>
      <c r="E25" s="56"/>
      <c r="F25" s="56"/>
      <c r="G25" s="70"/>
      <c r="H25" s="70"/>
      <c r="I25" s="56"/>
      <c r="J25" s="61"/>
      <c r="K25" s="94" t="s">
        <v>56</v>
      </c>
      <c r="L25" s="93" t="s">
        <v>57</v>
      </c>
      <c r="M25" s="1">
        <f t="shared" si="1"/>
        <v>34</v>
      </c>
      <c r="O25" s="1" t="str">
        <f t="shared" si="2"/>
        <v>SP105</v>
      </c>
      <c r="P25" s="1" t="str">
        <f t="shared" si="2"/>
        <v>Graduate Emplt 4 Mnths After Compl</v>
      </c>
      <c r="Q25" s="24" t="s">
        <v>46</v>
      </c>
      <c r="R25" s="11" t="s">
        <v>33</v>
      </c>
      <c r="S25" s="11" t="s">
        <v>41</v>
      </c>
    </row>
    <row r="26" spans="1:19">
      <c r="A26" s="37"/>
      <c r="B26" s="37"/>
      <c r="C26" s="48"/>
      <c r="D26" s="47"/>
      <c r="E26" s="56"/>
      <c r="F26" s="56"/>
      <c r="G26" s="70"/>
      <c r="H26" s="70"/>
      <c r="I26" s="56"/>
      <c r="J26" s="61"/>
      <c r="K26" s="94" t="s">
        <v>58</v>
      </c>
      <c r="L26" s="93" t="s">
        <v>59</v>
      </c>
      <c r="M26" s="1">
        <f t="shared" si="1"/>
        <v>33</v>
      </c>
      <c r="O26" s="1" t="str">
        <f t="shared" si="2"/>
        <v>SP106</v>
      </c>
      <c r="P26" s="1" t="str">
        <f t="shared" si="2"/>
        <v>School of Management Accrediation</v>
      </c>
      <c r="Q26" s="24" t="s">
        <v>46</v>
      </c>
      <c r="R26" s="11" t="s">
        <v>33</v>
      </c>
      <c r="S26" s="11" t="s">
        <v>41</v>
      </c>
    </row>
    <row r="27" spans="1:19">
      <c r="A27" s="37"/>
      <c r="B27" s="37"/>
      <c r="C27" s="48"/>
      <c r="D27" s="47"/>
      <c r="E27" s="56"/>
      <c r="F27" s="56"/>
      <c r="G27" s="70"/>
      <c r="H27" s="70"/>
      <c r="I27" s="56"/>
      <c r="J27" s="61"/>
      <c r="K27" s="94" t="s">
        <v>60</v>
      </c>
      <c r="L27" s="93" t="s">
        <v>61</v>
      </c>
      <c r="M27" s="1">
        <f t="shared" si="1"/>
        <v>15</v>
      </c>
      <c r="O27" s="1" t="str">
        <f t="shared" si="2"/>
        <v>SP107</v>
      </c>
      <c r="P27" s="1" t="str">
        <f t="shared" si="2"/>
        <v xml:space="preserve">FSTE Mlearning </v>
      </c>
      <c r="Q27" s="24" t="s">
        <v>46</v>
      </c>
      <c r="R27" s="11" t="s">
        <v>33</v>
      </c>
      <c r="S27" s="11" t="s">
        <v>41</v>
      </c>
    </row>
    <row r="28" spans="1:19">
      <c r="A28" s="37"/>
      <c r="B28" s="37"/>
      <c r="C28" s="48"/>
      <c r="D28" s="47"/>
      <c r="E28" s="56"/>
      <c r="F28" s="56"/>
      <c r="G28" s="70"/>
      <c r="H28" s="70"/>
      <c r="I28" s="56"/>
      <c r="J28" s="61"/>
      <c r="K28" s="94" t="s">
        <v>62</v>
      </c>
      <c r="L28" s="93" t="s">
        <v>63</v>
      </c>
      <c r="M28" s="1">
        <f t="shared" si="1"/>
        <v>19</v>
      </c>
      <c r="O28" s="1" t="str">
        <f t="shared" si="2"/>
        <v>SP108</v>
      </c>
      <c r="P28" s="1" t="str">
        <f t="shared" si="2"/>
        <v>FSTE Mlearning Apps</v>
      </c>
      <c r="Q28" s="24" t="s">
        <v>46</v>
      </c>
      <c r="R28" s="11" t="s">
        <v>33</v>
      </c>
      <c r="S28" s="11" t="s">
        <v>41</v>
      </c>
    </row>
    <row r="29" spans="1:19">
      <c r="A29" s="37"/>
      <c r="B29" s="37"/>
      <c r="C29" s="48"/>
      <c r="D29" s="47"/>
      <c r="E29" s="56"/>
      <c r="F29" s="56"/>
      <c r="G29" s="70"/>
      <c r="H29" s="70"/>
      <c r="I29" s="56"/>
      <c r="J29" s="61"/>
      <c r="K29" s="94" t="s">
        <v>64</v>
      </c>
      <c r="L29" s="93" t="s">
        <v>65</v>
      </c>
      <c r="M29" s="1">
        <f t="shared" si="1"/>
        <v>19</v>
      </c>
      <c r="O29" s="1" t="str">
        <f t="shared" si="2"/>
        <v>SP109</v>
      </c>
      <c r="P29" s="1" t="str">
        <f t="shared" si="2"/>
        <v>DVC LTSS Your Tutor</v>
      </c>
      <c r="Q29" s="24" t="s">
        <v>46</v>
      </c>
      <c r="R29" s="11" t="s">
        <v>33</v>
      </c>
      <c r="S29" s="11" t="s">
        <v>41</v>
      </c>
    </row>
    <row r="30" spans="1:19">
      <c r="A30" s="37"/>
      <c r="B30" s="37"/>
      <c r="C30" s="48"/>
      <c r="D30" s="47"/>
      <c r="E30" s="56"/>
      <c r="F30" s="56"/>
      <c r="G30" s="70"/>
      <c r="H30" s="70"/>
      <c r="I30" s="56"/>
      <c r="J30" s="61"/>
      <c r="K30" s="94" t="s">
        <v>66</v>
      </c>
      <c r="L30" s="93" t="s">
        <v>67</v>
      </c>
      <c r="M30" s="1">
        <f t="shared" si="1"/>
        <v>20</v>
      </c>
      <c r="O30" s="1" t="str">
        <f t="shared" si="2"/>
        <v>SP110</v>
      </c>
      <c r="P30" s="1" t="str">
        <f t="shared" si="2"/>
        <v>Tablets for Students</v>
      </c>
      <c r="Q30" s="24" t="s">
        <v>46</v>
      </c>
      <c r="R30" s="11" t="s">
        <v>33</v>
      </c>
      <c r="S30" s="11" t="s">
        <v>41</v>
      </c>
    </row>
    <row r="31" spans="1:19">
      <c r="A31" s="37"/>
      <c r="B31" s="37"/>
      <c r="C31" s="48"/>
      <c r="D31" s="47"/>
      <c r="E31" s="56"/>
      <c r="F31" s="56"/>
      <c r="G31" s="70"/>
      <c r="H31" s="70"/>
      <c r="I31" s="56"/>
      <c r="J31" s="61"/>
      <c r="K31" s="94" t="s">
        <v>68</v>
      </c>
      <c r="L31" s="93" t="s">
        <v>69</v>
      </c>
      <c r="M31" s="1">
        <f t="shared" si="1"/>
        <v>17</v>
      </c>
      <c r="O31" s="1" t="str">
        <f t="shared" si="2"/>
        <v>SP111</v>
      </c>
      <c r="P31" s="1" t="str">
        <f t="shared" si="2"/>
        <v>Course Conversion</v>
      </c>
      <c r="Q31" s="24" t="s">
        <v>46</v>
      </c>
      <c r="R31" s="11" t="s">
        <v>33</v>
      </c>
      <c r="S31" s="11" t="s">
        <v>41</v>
      </c>
    </row>
    <row r="32" spans="1:19">
      <c r="A32" s="37"/>
      <c r="B32" s="37"/>
      <c r="C32" s="48"/>
      <c r="D32" s="47"/>
      <c r="E32" s="56"/>
      <c r="F32" s="56"/>
      <c r="G32" s="70"/>
      <c r="H32" s="70"/>
      <c r="I32" s="56"/>
      <c r="J32" s="61"/>
      <c r="K32" s="94" t="s">
        <v>70</v>
      </c>
      <c r="L32" s="93" t="s">
        <v>71</v>
      </c>
      <c r="M32" s="1">
        <f t="shared" si="1"/>
        <v>14</v>
      </c>
      <c r="O32" s="1" t="str">
        <f t="shared" si="2"/>
        <v>SP112</v>
      </c>
      <c r="P32" s="1" t="str">
        <f t="shared" si="2"/>
        <v>New Pedagogies</v>
      </c>
      <c r="Q32" s="24" t="s">
        <v>46</v>
      </c>
      <c r="R32" s="11" t="s">
        <v>33</v>
      </c>
      <c r="S32" s="11" t="s">
        <v>41</v>
      </c>
    </row>
    <row r="33" spans="1:19">
      <c r="A33" s="37"/>
      <c r="B33" s="37"/>
      <c r="C33" s="48"/>
      <c r="D33" s="47"/>
      <c r="E33" s="56"/>
      <c r="F33" s="56"/>
      <c r="G33" s="70"/>
      <c r="H33" s="70"/>
      <c r="I33" s="56"/>
      <c r="J33" s="61"/>
      <c r="K33" s="94" t="s">
        <v>72</v>
      </c>
      <c r="L33" s="93" t="s">
        <v>73</v>
      </c>
      <c r="M33" s="1">
        <f t="shared" si="1"/>
        <v>29</v>
      </c>
      <c r="O33" s="1" t="str">
        <f t="shared" si="2"/>
        <v>SP113</v>
      </c>
      <c r="P33" s="1" t="str">
        <f t="shared" si="2"/>
        <v>Develop ELSA Marking Software</v>
      </c>
      <c r="Q33" s="24" t="s">
        <v>46</v>
      </c>
      <c r="R33" s="11" t="s">
        <v>33</v>
      </c>
      <c r="S33" s="11" t="s">
        <v>41</v>
      </c>
    </row>
    <row r="34" spans="1:19">
      <c r="A34" s="37"/>
      <c r="B34" s="37"/>
      <c r="C34" s="48"/>
      <c r="D34" s="47"/>
      <c r="E34" s="56"/>
      <c r="F34" s="56"/>
      <c r="G34" s="70"/>
      <c r="H34" s="70"/>
      <c r="I34" s="56"/>
      <c r="J34" s="61"/>
      <c r="K34" s="94" t="s">
        <v>6856</v>
      </c>
      <c r="L34" s="93" t="s">
        <v>6857</v>
      </c>
      <c r="Q34" s="24"/>
      <c r="R34" s="304"/>
      <c r="S34" s="304"/>
    </row>
    <row r="35" spans="1:19">
      <c r="A35" s="37"/>
      <c r="B35" s="37"/>
      <c r="C35" s="48"/>
      <c r="D35" s="47"/>
      <c r="E35" s="56"/>
      <c r="F35" s="56"/>
      <c r="G35" s="70"/>
      <c r="H35" s="70"/>
      <c r="I35" s="56"/>
      <c r="J35" s="61"/>
      <c r="K35" s="94" t="s">
        <v>6858</v>
      </c>
      <c r="L35" s="93" t="s">
        <v>6859</v>
      </c>
      <c r="Q35" s="24"/>
      <c r="R35" s="304"/>
      <c r="S35" s="304"/>
    </row>
    <row r="36" spans="1:19">
      <c r="A36" s="37"/>
      <c r="B36" s="37"/>
      <c r="C36" s="48"/>
      <c r="D36" s="47"/>
      <c r="E36" s="56"/>
      <c r="F36" s="56"/>
      <c r="G36" s="70"/>
      <c r="H36" s="70"/>
      <c r="I36" s="56"/>
      <c r="J36" s="61"/>
      <c r="K36" s="93"/>
      <c r="L36" s="93"/>
      <c r="M36" s="1">
        <f t="shared" si="1"/>
        <v>0</v>
      </c>
      <c r="O36" s="1" t="str">
        <f t="shared" si="2"/>
        <v/>
      </c>
      <c r="P36" s="1" t="str">
        <f t="shared" si="2"/>
        <v/>
      </c>
      <c r="Q36" s="24"/>
      <c r="S36" s="11" t="s">
        <v>41</v>
      </c>
    </row>
    <row r="37" spans="1:19">
      <c r="A37" s="37"/>
      <c r="B37" s="37"/>
      <c r="C37" s="48"/>
      <c r="D37" s="47"/>
      <c r="E37" s="56"/>
      <c r="F37" s="56"/>
      <c r="G37" s="70"/>
      <c r="H37" s="70"/>
      <c r="I37" s="59" t="s">
        <v>74</v>
      </c>
      <c r="J37" s="59" t="s">
        <v>75</v>
      </c>
      <c r="K37" s="92"/>
      <c r="L37" s="93"/>
      <c r="M37" s="1">
        <f t="shared" si="1"/>
        <v>25</v>
      </c>
      <c r="O37" s="1" t="str">
        <f t="shared" si="2"/>
        <v>SP200</v>
      </c>
      <c r="P37" s="1" t="str">
        <f t="shared" si="2"/>
        <v>Strategic Plan Priority 2</v>
      </c>
      <c r="Q37" s="24" t="s">
        <v>44</v>
      </c>
      <c r="R37" s="11" t="s">
        <v>29</v>
      </c>
      <c r="S37" s="11" t="s">
        <v>41</v>
      </c>
    </row>
    <row r="38" spans="1:19">
      <c r="A38" s="37"/>
      <c r="B38" s="37"/>
      <c r="C38" s="48"/>
      <c r="D38" s="47"/>
      <c r="E38" s="56"/>
      <c r="F38" s="56"/>
      <c r="G38" s="70"/>
      <c r="H38" s="70"/>
      <c r="I38" s="59"/>
      <c r="J38" s="59"/>
      <c r="K38" s="92" t="s">
        <v>76</v>
      </c>
      <c r="L38" s="93" t="s">
        <v>77</v>
      </c>
      <c r="M38" s="1">
        <f t="shared" si="1"/>
        <v>10</v>
      </c>
      <c r="O38" s="1" t="str">
        <f t="shared" si="2"/>
        <v>SP201</v>
      </c>
      <c r="P38" s="1" t="str">
        <f t="shared" si="2"/>
        <v>M-Learning</v>
      </c>
      <c r="Q38" s="24" t="s">
        <v>74</v>
      </c>
      <c r="R38" s="11" t="s">
        <v>33</v>
      </c>
      <c r="S38" s="11" t="s">
        <v>41</v>
      </c>
    </row>
    <row r="39" spans="1:19">
      <c r="A39" s="37"/>
      <c r="B39" s="37"/>
      <c r="C39" s="48"/>
      <c r="D39" s="47"/>
      <c r="E39" s="56"/>
      <c r="F39" s="56"/>
      <c r="G39" s="70"/>
      <c r="H39" s="70"/>
      <c r="I39" s="59"/>
      <c r="J39" s="59"/>
      <c r="K39" s="92" t="s">
        <v>78</v>
      </c>
      <c r="L39" s="93" t="s">
        <v>79</v>
      </c>
      <c r="M39" s="1">
        <f t="shared" si="1"/>
        <v>27</v>
      </c>
      <c r="O39" s="1" t="str">
        <f t="shared" si="2"/>
        <v>SP202</v>
      </c>
      <c r="P39" s="1" t="str">
        <f t="shared" si="2"/>
        <v>Marine Sc - Aquaculture lab</v>
      </c>
      <c r="Q39" s="24" t="s">
        <v>74</v>
      </c>
      <c r="R39" s="11" t="s">
        <v>33</v>
      </c>
      <c r="S39" s="11" t="s">
        <v>41</v>
      </c>
    </row>
    <row r="40" spans="1:19">
      <c r="A40" s="37"/>
      <c r="B40" s="37"/>
      <c r="C40" s="48"/>
      <c r="D40" s="47"/>
      <c r="E40" s="56"/>
      <c r="F40" s="56"/>
      <c r="G40" s="70"/>
      <c r="H40" s="70"/>
      <c r="I40" s="59"/>
      <c r="J40" s="59"/>
      <c r="K40" s="92" t="s">
        <v>80</v>
      </c>
      <c r="L40" s="93" t="s">
        <v>81</v>
      </c>
      <c r="M40" s="1">
        <f t="shared" si="1"/>
        <v>26</v>
      </c>
      <c r="O40" s="1" t="str">
        <f t="shared" si="2"/>
        <v>SP203</v>
      </c>
      <c r="P40" s="1" t="str">
        <f t="shared" si="2"/>
        <v>Marine Sc - Marine Curator</v>
      </c>
      <c r="Q40" s="24" t="s">
        <v>74</v>
      </c>
      <c r="R40" s="11" t="s">
        <v>33</v>
      </c>
      <c r="S40" s="11" t="s">
        <v>41</v>
      </c>
    </row>
    <row r="41" spans="1:19">
      <c r="A41" s="37"/>
      <c r="B41" s="37"/>
      <c r="C41" s="48"/>
      <c r="D41" s="47"/>
      <c r="E41" s="56"/>
      <c r="F41" s="56"/>
      <c r="G41" s="70"/>
      <c r="H41" s="70"/>
      <c r="I41" s="59"/>
      <c r="J41" s="59"/>
      <c r="K41" s="92" t="s">
        <v>82</v>
      </c>
      <c r="L41" s="93" t="s">
        <v>83</v>
      </c>
      <c r="M41" s="1">
        <f t="shared" si="1"/>
        <v>31</v>
      </c>
      <c r="O41" s="1" t="str">
        <f t="shared" si="2"/>
        <v>SP204</v>
      </c>
      <c r="P41" s="1" t="str">
        <f t="shared" si="2"/>
        <v>Marine Sc - Pacific Ocean Space</v>
      </c>
      <c r="Q41" s="24" t="s">
        <v>74</v>
      </c>
      <c r="R41" s="11" t="s">
        <v>33</v>
      </c>
      <c r="S41" s="11" t="s">
        <v>41</v>
      </c>
    </row>
    <row r="42" spans="1:19">
      <c r="A42" s="37"/>
      <c r="B42" s="37"/>
      <c r="C42" s="48"/>
      <c r="D42" s="47"/>
      <c r="E42" s="56"/>
      <c r="F42" s="56"/>
      <c r="G42" s="70"/>
      <c r="H42" s="70"/>
      <c r="I42" s="59"/>
      <c r="J42" s="59"/>
      <c r="K42" s="92" t="s">
        <v>84</v>
      </c>
      <c r="L42" s="93" t="s">
        <v>85</v>
      </c>
      <c r="M42" s="1">
        <f t="shared" si="1"/>
        <v>28</v>
      </c>
      <c r="O42" s="1" t="str">
        <f t="shared" si="2"/>
        <v>SP205</v>
      </c>
      <c r="P42" s="1" t="str">
        <f t="shared" si="2"/>
        <v>YourTutor/ SLS in the Region</v>
      </c>
      <c r="Q42" s="24" t="s">
        <v>74</v>
      </c>
      <c r="R42" s="11" t="s">
        <v>33</v>
      </c>
      <c r="S42" s="11" t="s">
        <v>41</v>
      </c>
    </row>
    <row r="43" spans="1:19">
      <c r="A43" s="37"/>
      <c r="B43" s="37"/>
      <c r="C43" s="48"/>
      <c r="D43" s="47"/>
      <c r="E43" s="56"/>
      <c r="F43" s="56"/>
      <c r="G43" s="70"/>
      <c r="H43" s="70"/>
      <c r="I43" s="59"/>
      <c r="J43" s="59"/>
      <c r="K43" s="92" t="s">
        <v>86</v>
      </c>
      <c r="L43" s="93" t="s">
        <v>87</v>
      </c>
      <c r="M43" s="1">
        <f t="shared" si="1"/>
        <v>34</v>
      </c>
      <c r="O43" s="1" t="str">
        <f t="shared" si="2"/>
        <v>SP206</v>
      </c>
      <c r="P43" s="1" t="str">
        <f t="shared" si="2"/>
        <v>Scholarships for disabled students</v>
      </c>
      <c r="Q43" s="24" t="s">
        <v>74</v>
      </c>
      <c r="R43" s="11" t="s">
        <v>33</v>
      </c>
      <c r="S43" s="11" t="s">
        <v>41</v>
      </c>
    </row>
    <row r="44" spans="1:19">
      <c r="A44" s="37"/>
      <c r="B44" s="37"/>
      <c r="C44" s="48"/>
      <c r="D44" s="47"/>
      <c r="E44" s="56"/>
      <c r="F44" s="56"/>
      <c r="G44" s="70"/>
      <c r="H44" s="70"/>
      <c r="I44" s="59"/>
      <c r="J44" s="59"/>
      <c r="K44" s="92" t="s">
        <v>6860</v>
      </c>
      <c r="L44" s="93" t="s">
        <v>6861</v>
      </c>
      <c r="Q44" s="24"/>
      <c r="R44" s="304"/>
      <c r="S44" s="304"/>
    </row>
    <row r="45" spans="1:19">
      <c r="A45" s="37"/>
      <c r="B45" s="37"/>
      <c r="C45" s="48"/>
      <c r="D45" s="47"/>
      <c r="E45" s="56"/>
      <c r="F45" s="56"/>
      <c r="G45" s="70"/>
      <c r="H45" s="70"/>
      <c r="I45" s="59"/>
      <c r="J45" s="59"/>
      <c r="K45" s="92" t="s">
        <v>6862</v>
      </c>
      <c r="L45" s="93" t="s">
        <v>6863</v>
      </c>
      <c r="Q45" s="24"/>
      <c r="R45" s="304"/>
      <c r="S45" s="304"/>
    </row>
    <row r="46" spans="1:19">
      <c r="A46" s="37"/>
      <c r="B46" s="37"/>
      <c r="C46" s="48"/>
      <c r="D46" s="47"/>
      <c r="E46" s="56"/>
      <c r="F46" s="56"/>
      <c r="G46" s="70"/>
      <c r="H46" s="70"/>
      <c r="I46" s="59"/>
      <c r="J46" s="59"/>
      <c r="K46" s="92" t="s">
        <v>6864</v>
      </c>
      <c r="L46" s="93" t="s">
        <v>6865</v>
      </c>
      <c r="Q46" s="24"/>
      <c r="R46" s="304"/>
      <c r="S46" s="304"/>
    </row>
    <row r="47" spans="1:19">
      <c r="A47" s="37"/>
      <c r="B47" s="37"/>
      <c r="C47" s="48"/>
      <c r="D47" s="47"/>
      <c r="E47" s="56"/>
      <c r="F47" s="56"/>
      <c r="G47" s="70"/>
      <c r="H47" s="70"/>
      <c r="I47" s="59"/>
      <c r="J47" s="59"/>
      <c r="K47" s="92" t="s">
        <v>6866</v>
      </c>
      <c r="L47" s="93" t="s">
        <v>6867</v>
      </c>
      <c r="Q47" s="24"/>
      <c r="R47" s="304"/>
      <c r="S47" s="304"/>
    </row>
    <row r="48" spans="1:19">
      <c r="A48" s="37"/>
      <c r="B48" s="37"/>
      <c r="C48" s="48"/>
      <c r="D48" s="47"/>
      <c r="E48" s="56"/>
      <c r="F48" s="56"/>
      <c r="G48" s="70"/>
      <c r="H48" s="70"/>
      <c r="I48" s="59"/>
      <c r="J48" s="59"/>
      <c r="K48" s="92"/>
      <c r="L48" s="93"/>
      <c r="Q48" s="24"/>
      <c r="R48" s="304"/>
      <c r="S48" s="304"/>
    </row>
    <row r="49" spans="1:19">
      <c r="A49" s="37"/>
      <c r="B49" s="37"/>
      <c r="C49" s="48"/>
      <c r="D49" s="47"/>
      <c r="E49" s="56"/>
      <c r="F49" s="56"/>
      <c r="G49" s="70"/>
      <c r="H49" s="70"/>
      <c r="I49" s="59"/>
      <c r="J49" s="59"/>
      <c r="K49" s="92"/>
      <c r="L49" s="93"/>
      <c r="Q49" s="24"/>
    </row>
    <row r="50" spans="1:19">
      <c r="A50" s="37"/>
      <c r="B50" s="37"/>
      <c r="C50" s="48"/>
      <c r="D50" s="47"/>
      <c r="E50" s="56"/>
      <c r="F50" s="56"/>
      <c r="G50" s="70"/>
      <c r="H50" s="70"/>
      <c r="I50" s="59"/>
      <c r="J50" s="59"/>
      <c r="K50" s="92"/>
      <c r="L50" s="93"/>
      <c r="Q50" s="24"/>
    </row>
    <row r="51" spans="1:19">
      <c r="A51" s="37"/>
      <c r="B51" s="37"/>
      <c r="C51" s="48"/>
      <c r="D51" s="47"/>
      <c r="E51" s="56"/>
      <c r="F51" s="56"/>
      <c r="G51" s="70"/>
      <c r="H51" s="70"/>
      <c r="I51" s="59" t="s">
        <v>88</v>
      </c>
      <c r="J51" s="59" t="s">
        <v>89</v>
      </c>
      <c r="K51" s="92"/>
      <c r="L51" s="94"/>
      <c r="M51" s="1">
        <f t="shared" si="1"/>
        <v>25</v>
      </c>
      <c r="O51" s="1" t="str">
        <f t="shared" si="2"/>
        <v>SP300</v>
      </c>
      <c r="P51" s="1" t="str">
        <f t="shared" si="2"/>
        <v>Strategic Plan Priority 3</v>
      </c>
      <c r="Q51" s="24" t="s">
        <v>44</v>
      </c>
      <c r="R51" s="11" t="s">
        <v>29</v>
      </c>
      <c r="S51" s="11" t="s">
        <v>41</v>
      </c>
    </row>
    <row r="52" spans="1:19">
      <c r="A52" s="37"/>
      <c r="B52" s="37"/>
      <c r="C52" s="48"/>
      <c r="D52" s="47"/>
      <c r="E52" s="56"/>
      <c r="F52" s="56"/>
      <c r="G52" s="70"/>
      <c r="H52" s="70"/>
      <c r="I52" s="56"/>
      <c r="J52" s="61"/>
      <c r="K52" s="94" t="s">
        <v>90</v>
      </c>
      <c r="L52" s="93" t="s">
        <v>91</v>
      </c>
      <c r="M52" s="1">
        <f t="shared" si="1"/>
        <v>32</v>
      </c>
      <c r="O52" s="1" t="str">
        <f t="shared" si="2"/>
        <v>SP301</v>
      </c>
      <c r="P52" s="1" t="str">
        <f t="shared" si="2"/>
        <v>High Quality A/A*Journal Outputs</v>
      </c>
      <c r="Q52" s="24" t="s">
        <v>88</v>
      </c>
      <c r="R52" s="11" t="s">
        <v>33</v>
      </c>
      <c r="S52" s="11" t="s">
        <v>41</v>
      </c>
    </row>
    <row r="53" spans="1:19">
      <c r="A53" s="37"/>
      <c r="B53" s="37"/>
      <c r="C53" s="48"/>
      <c r="D53" s="47"/>
      <c r="E53" s="56"/>
      <c r="F53" s="56"/>
      <c r="G53" s="70"/>
      <c r="H53" s="70"/>
      <c r="I53" s="56"/>
      <c r="J53" s="61"/>
      <c r="K53" s="94" t="s">
        <v>92</v>
      </c>
      <c r="L53" s="93" t="s">
        <v>93</v>
      </c>
      <c r="M53" s="1">
        <f t="shared" si="1"/>
        <v>17</v>
      </c>
      <c r="O53" s="1" t="str">
        <f t="shared" si="2"/>
        <v>SP302</v>
      </c>
      <c r="P53" s="1" t="str">
        <f t="shared" si="2"/>
        <v>Research Clusters</v>
      </c>
      <c r="Q53" s="24" t="s">
        <v>88</v>
      </c>
      <c r="R53" s="11" t="s">
        <v>33</v>
      </c>
      <c r="S53" s="11" t="s">
        <v>41</v>
      </c>
    </row>
    <row r="54" spans="1:19">
      <c r="A54" s="37"/>
      <c r="B54" s="37"/>
      <c r="C54" s="48"/>
      <c r="D54" s="47"/>
      <c r="E54" s="56"/>
      <c r="F54" s="56"/>
      <c r="G54" s="70"/>
      <c r="H54" s="70"/>
      <c r="I54" s="56"/>
      <c r="J54" s="61"/>
      <c r="K54" s="94" t="s">
        <v>94</v>
      </c>
      <c r="L54" s="93" t="s">
        <v>95</v>
      </c>
      <c r="M54" s="1">
        <f t="shared" si="1"/>
        <v>28</v>
      </c>
      <c r="O54" s="1" t="str">
        <f t="shared" si="2"/>
        <v>SP303</v>
      </c>
      <c r="P54" s="1" t="str">
        <f t="shared" si="2"/>
        <v>Reward Research Active Staff</v>
      </c>
      <c r="Q54" s="24" t="s">
        <v>88</v>
      </c>
      <c r="R54" s="11" t="s">
        <v>33</v>
      </c>
      <c r="S54" s="11" t="s">
        <v>41</v>
      </c>
    </row>
    <row r="55" spans="1:19">
      <c r="A55" s="37"/>
      <c r="B55" s="37"/>
      <c r="C55" s="48"/>
      <c r="D55" s="47"/>
      <c r="E55" s="56"/>
      <c r="F55" s="56"/>
      <c r="G55" s="70"/>
      <c r="H55" s="70"/>
      <c r="I55" s="56"/>
      <c r="J55" s="61"/>
      <c r="K55" s="94" t="s">
        <v>96</v>
      </c>
      <c r="L55" s="93" t="s">
        <v>97</v>
      </c>
      <c r="M55" s="1">
        <f t="shared" si="1"/>
        <v>27</v>
      </c>
      <c r="O55" s="1" t="str">
        <f t="shared" si="2"/>
        <v>SP304</v>
      </c>
      <c r="P55" s="1" t="str">
        <f t="shared" si="2"/>
        <v>Communicate Research Result</v>
      </c>
      <c r="Q55" s="24" t="s">
        <v>88</v>
      </c>
      <c r="R55" s="11" t="s">
        <v>33</v>
      </c>
      <c r="S55" s="11" t="s">
        <v>41</v>
      </c>
    </row>
    <row r="56" spans="1:19">
      <c r="A56" s="37"/>
      <c r="B56" s="37"/>
      <c r="C56" s="48"/>
      <c r="D56" s="47"/>
      <c r="E56" s="56"/>
      <c r="F56" s="56"/>
      <c r="G56" s="70"/>
      <c r="H56" s="70"/>
      <c r="I56" s="56"/>
      <c r="J56" s="61"/>
      <c r="K56" s="94" t="s">
        <v>98</v>
      </c>
      <c r="L56" s="93" t="s">
        <v>99</v>
      </c>
      <c r="M56" s="1">
        <f t="shared" si="1"/>
        <v>35</v>
      </c>
      <c r="O56" s="1" t="str">
        <f t="shared" si="2"/>
        <v>SP305</v>
      </c>
      <c r="P56" s="1" t="str">
        <f t="shared" si="2"/>
        <v>Pacific Cntre for Economic Modellng</v>
      </c>
      <c r="Q56" s="24" t="s">
        <v>88</v>
      </c>
      <c r="R56" s="11" t="s">
        <v>33</v>
      </c>
      <c r="S56" s="11" t="s">
        <v>41</v>
      </c>
    </row>
    <row r="57" spans="1:19">
      <c r="A57" s="37"/>
      <c r="B57" s="37"/>
      <c r="C57" s="48"/>
      <c r="D57" s="47"/>
      <c r="E57" s="56"/>
      <c r="F57" s="56"/>
      <c r="G57" s="70"/>
      <c r="H57" s="70"/>
      <c r="I57" s="56"/>
      <c r="J57" s="61"/>
      <c r="K57" s="94" t="s">
        <v>100</v>
      </c>
      <c r="L57" s="93" t="s">
        <v>101</v>
      </c>
      <c r="M57" s="1">
        <f t="shared" si="1"/>
        <v>32</v>
      </c>
      <c r="O57" s="1" t="str">
        <f t="shared" si="2"/>
        <v>SP306</v>
      </c>
      <c r="P57" s="1" t="str">
        <f t="shared" si="2"/>
        <v>Research Development Coordinator</v>
      </c>
      <c r="Q57" s="24" t="s">
        <v>88</v>
      </c>
      <c r="R57" s="11" t="s">
        <v>33</v>
      </c>
      <c r="S57" s="11" t="s">
        <v>41</v>
      </c>
    </row>
    <row r="58" spans="1:19">
      <c r="A58" s="37"/>
      <c r="B58" s="37"/>
      <c r="C58" s="48"/>
      <c r="D58" s="47"/>
      <c r="E58" s="56"/>
      <c r="F58" s="56"/>
      <c r="G58" s="70"/>
      <c r="H58" s="70"/>
      <c r="I58" s="56"/>
      <c r="J58" s="61"/>
      <c r="K58" s="94"/>
      <c r="L58" s="93"/>
      <c r="Q58" s="24"/>
    </row>
    <row r="59" spans="1:19">
      <c r="A59" s="37"/>
      <c r="B59" s="37"/>
      <c r="C59" s="48"/>
      <c r="D59" s="47"/>
      <c r="E59" s="56"/>
      <c r="F59" s="56"/>
      <c r="G59" s="70"/>
      <c r="H59" s="70"/>
      <c r="I59" s="59" t="s">
        <v>102</v>
      </c>
      <c r="J59" s="59" t="s">
        <v>103</v>
      </c>
      <c r="K59" s="93"/>
      <c r="L59" s="94"/>
      <c r="M59" s="1">
        <f t="shared" si="1"/>
        <v>25</v>
      </c>
      <c r="O59" s="1" t="str">
        <f t="shared" si="2"/>
        <v>SP400</v>
      </c>
      <c r="P59" s="1" t="str">
        <f t="shared" si="2"/>
        <v>Strategic Plan Priority 4</v>
      </c>
      <c r="Q59" s="24" t="s">
        <v>44</v>
      </c>
      <c r="R59" s="11" t="s">
        <v>29</v>
      </c>
      <c r="S59" s="11" t="s">
        <v>41</v>
      </c>
    </row>
    <row r="60" spans="1:19">
      <c r="A60" s="37"/>
      <c r="B60" s="37"/>
      <c r="C60" s="48"/>
      <c r="D60" s="47"/>
      <c r="E60" s="56"/>
      <c r="F60" s="56"/>
      <c r="G60" s="70"/>
      <c r="H60" s="70"/>
      <c r="I60" s="56"/>
      <c r="J60" s="61"/>
      <c r="K60" s="94" t="s">
        <v>104</v>
      </c>
      <c r="L60" s="93" t="s">
        <v>105</v>
      </c>
      <c r="M60" s="1">
        <f t="shared" si="1"/>
        <v>30</v>
      </c>
      <c r="O60" s="1" t="str">
        <f t="shared" si="2"/>
        <v>SP401</v>
      </c>
      <c r="P60" s="1" t="str">
        <f t="shared" si="2"/>
        <v>Improve Security &amp; Data System</v>
      </c>
      <c r="Q60" s="24" t="s">
        <v>102</v>
      </c>
      <c r="R60" s="11" t="s">
        <v>33</v>
      </c>
      <c r="S60" s="11" t="s">
        <v>41</v>
      </c>
    </row>
    <row r="61" spans="1:19">
      <c r="A61" s="37"/>
      <c r="B61" s="37"/>
      <c r="C61" s="48"/>
      <c r="D61" s="47"/>
      <c r="E61" s="56"/>
      <c r="F61" s="56"/>
      <c r="G61" s="70"/>
      <c r="H61" s="70"/>
      <c r="I61" s="56"/>
      <c r="J61" s="61"/>
      <c r="K61" s="94" t="s">
        <v>106</v>
      </c>
      <c r="L61" s="93" t="s">
        <v>107</v>
      </c>
      <c r="M61" s="1">
        <f t="shared" si="1"/>
        <v>15</v>
      </c>
      <c r="O61" s="1" t="str">
        <f t="shared" si="2"/>
        <v>SP402</v>
      </c>
      <c r="P61" s="1" t="str">
        <f t="shared" si="2"/>
        <v>NAC Development</v>
      </c>
      <c r="Q61" s="24" t="s">
        <v>102</v>
      </c>
      <c r="R61" s="11" t="s">
        <v>33</v>
      </c>
      <c r="S61" s="11" t="s">
        <v>41</v>
      </c>
    </row>
    <row r="62" spans="1:19">
      <c r="A62" s="37"/>
      <c r="B62" s="37"/>
      <c r="C62" s="48"/>
      <c r="D62" s="47"/>
      <c r="E62" s="56"/>
      <c r="F62" s="56"/>
      <c r="G62" s="70"/>
      <c r="H62" s="70"/>
      <c r="I62" s="56"/>
      <c r="J62" s="61"/>
      <c r="K62" s="94" t="s">
        <v>108</v>
      </c>
      <c r="L62" s="93" t="s">
        <v>109</v>
      </c>
      <c r="M62" s="1">
        <f t="shared" si="1"/>
        <v>17</v>
      </c>
      <c r="O62" s="1" t="str">
        <f t="shared" si="2"/>
        <v>SP403</v>
      </c>
      <c r="P62" s="1" t="str">
        <f t="shared" si="2"/>
        <v>Knowledge Portals</v>
      </c>
      <c r="Q62" s="24" t="s">
        <v>102</v>
      </c>
      <c r="R62" s="11" t="s">
        <v>33</v>
      </c>
      <c r="S62" s="11" t="s">
        <v>41</v>
      </c>
    </row>
    <row r="63" spans="1:19">
      <c r="A63" s="37"/>
      <c r="B63" s="37"/>
      <c r="C63" s="48"/>
      <c r="D63" s="47"/>
      <c r="E63" s="56"/>
      <c r="F63" s="56"/>
      <c r="G63" s="70"/>
      <c r="H63" s="70"/>
      <c r="I63" s="56"/>
      <c r="J63" s="61"/>
      <c r="K63" s="94" t="s">
        <v>6869</v>
      </c>
      <c r="L63" s="93" t="s">
        <v>6868</v>
      </c>
      <c r="Q63" s="24"/>
      <c r="R63" s="304"/>
      <c r="S63" s="304"/>
    </row>
    <row r="64" spans="1:19">
      <c r="A64" s="37"/>
      <c r="B64" s="37"/>
      <c r="C64" s="48"/>
      <c r="D64" s="47"/>
      <c r="E64" s="56"/>
      <c r="F64" s="56"/>
      <c r="G64" s="70"/>
      <c r="H64" s="70"/>
      <c r="I64" s="59" t="s">
        <v>110</v>
      </c>
      <c r="J64" s="59" t="s">
        <v>111</v>
      </c>
      <c r="K64" s="92"/>
      <c r="L64" s="94"/>
      <c r="M64" s="1">
        <f t="shared" si="1"/>
        <v>25</v>
      </c>
      <c r="O64" s="1" t="str">
        <f t="shared" si="2"/>
        <v>SP500</v>
      </c>
      <c r="P64" s="1" t="str">
        <f t="shared" si="2"/>
        <v>Strategic Plan Priority 5</v>
      </c>
      <c r="Q64" s="24" t="s">
        <v>44</v>
      </c>
      <c r="R64" s="11" t="s">
        <v>29</v>
      </c>
      <c r="S64" s="11" t="s">
        <v>41</v>
      </c>
    </row>
    <row r="65" spans="1:19">
      <c r="A65" s="37"/>
      <c r="B65" s="37"/>
      <c r="C65" s="48"/>
      <c r="D65" s="47"/>
      <c r="E65" s="56"/>
      <c r="F65" s="56"/>
      <c r="G65" s="70"/>
      <c r="H65" s="70"/>
      <c r="I65" s="56"/>
      <c r="J65" s="61"/>
      <c r="K65" s="94" t="s">
        <v>112</v>
      </c>
      <c r="L65" s="93" t="s">
        <v>113</v>
      </c>
      <c r="M65" s="1">
        <f t="shared" si="1"/>
        <v>34</v>
      </c>
      <c r="O65" s="1" t="str">
        <f t="shared" si="2"/>
        <v>SP501</v>
      </c>
      <c r="P65" s="1" t="str">
        <f t="shared" si="2"/>
        <v>Assoc Heads Tertiary Inst (AHTIPI)</v>
      </c>
      <c r="Q65" s="24" t="s">
        <v>110</v>
      </c>
      <c r="R65" s="11" t="s">
        <v>33</v>
      </c>
      <c r="S65" s="11" t="s">
        <v>41</v>
      </c>
    </row>
    <row r="66" spans="1:19">
      <c r="A66" s="37"/>
      <c r="B66" s="37"/>
      <c r="C66" s="48"/>
      <c r="D66" s="47"/>
      <c r="E66" s="56"/>
      <c r="F66" s="56"/>
      <c r="G66" s="70"/>
      <c r="H66" s="70"/>
      <c r="I66" s="56"/>
      <c r="J66" s="61"/>
      <c r="K66" s="94" t="s">
        <v>114</v>
      </c>
      <c r="L66" s="93" t="s">
        <v>115</v>
      </c>
      <c r="M66" s="1">
        <f t="shared" si="1"/>
        <v>21</v>
      </c>
      <c r="O66" s="1" t="str">
        <f t="shared" si="2"/>
        <v>SP502</v>
      </c>
      <c r="P66" s="1" t="str">
        <f t="shared" si="2"/>
        <v>Expand USP Operations</v>
      </c>
      <c r="Q66" s="24" t="s">
        <v>110</v>
      </c>
      <c r="R66" s="11" t="s">
        <v>33</v>
      </c>
      <c r="S66" s="11" t="s">
        <v>41</v>
      </c>
    </row>
    <row r="67" spans="1:19">
      <c r="A67" s="37"/>
      <c r="B67" s="37"/>
      <c r="C67" s="48"/>
      <c r="D67" s="47"/>
      <c r="E67" s="56"/>
      <c r="F67" s="56"/>
      <c r="G67" s="70"/>
      <c r="H67" s="70"/>
      <c r="I67" s="56"/>
      <c r="J67" s="61"/>
      <c r="K67" s="94" t="s">
        <v>116</v>
      </c>
      <c r="L67" s="93" t="s">
        <v>117</v>
      </c>
      <c r="M67" s="1">
        <f t="shared" si="1"/>
        <v>35</v>
      </c>
      <c r="O67" s="1" t="str">
        <f t="shared" si="2"/>
        <v>SP503</v>
      </c>
      <c r="P67" s="1" t="str">
        <f t="shared" si="2"/>
        <v>Cont Pblc Pol Engmnt-Reg Ctry Updts</v>
      </c>
      <c r="Q67" s="24" t="s">
        <v>110</v>
      </c>
      <c r="R67" s="11" t="s">
        <v>33</v>
      </c>
      <c r="S67" s="11" t="s">
        <v>41</v>
      </c>
    </row>
    <row r="68" spans="1:19">
      <c r="A68" s="37"/>
      <c r="B68" s="37"/>
      <c r="C68" s="48"/>
      <c r="D68" s="47"/>
      <c r="E68" s="56"/>
      <c r="F68" s="56"/>
      <c r="G68" s="70"/>
      <c r="H68" s="70"/>
      <c r="I68" s="56"/>
      <c r="J68" s="61"/>
      <c r="K68" s="94" t="s">
        <v>118</v>
      </c>
      <c r="L68" s="93" t="s">
        <v>119</v>
      </c>
      <c r="M68" s="1">
        <f t="shared" si="1"/>
        <v>26</v>
      </c>
      <c r="O68" s="1" t="str">
        <f t="shared" si="2"/>
        <v>SP504</v>
      </c>
      <c r="P68" s="1" t="str">
        <f t="shared" si="2"/>
        <v>Enhance USP's Role in CROP</v>
      </c>
      <c r="Q68" s="24" t="s">
        <v>110</v>
      </c>
      <c r="R68" s="11" t="s">
        <v>33</v>
      </c>
      <c r="S68" s="11" t="s">
        <v>41</v>
      </c>
    </row>
    <row r="69" spans="1:19">
      <c r="A69" s="37"/>
      <c r="B69" s="37"/>
      <c r="C69" s="48"/>
      <c r="D69" s="47"/>
      <c r="E69" s="56"/>
      <c r="F69" s="56"/>
      <c r="G69" s="70"/>
      <c r="H69" s="70"/>
      <c r="I69" s="56"/>
      <c r="J69" s="61"/>
      <c r="K69" s="94" t="s">
        <v>120</v>
      </c>
      <c r="L69" s="93" t="s">
        <v>121</v>
      </c>
      <c r="M69" s="1">
        <f t="shared" si="1"/>
        <v>34</v>
      </c>
      <c r="O69" s="1" t="str">
        <f t="shared" si="2"/>
        <v>SP505</v>
      </c>
      <c r="P69" s="1" t="str">
        <f t="shared" si="2"/>
        <v>Sci Teach Staff and Fac-Regnl Camp</v>
      </c>
      <c r="Q69" s="24" t="s">
        <v>110</v>
      </c>
      <c r="R69" s="11" t="s">
        <v>33</v>
      </c>
      <c r="S69" s="11" t="s">
        <v>41</v>
      </c>
    </row>
    <row r="70" spans="1:19">
      <c r="A70" s="37"/>
      <c r="B70" s="37"/>
      <c r="C70" s="48"/>
      <c r="D70" s="47"/>
      <c r="E70" s="56"/>
      <c r="F70" s="56"/>
      <c r="G70" s="70"/>
      <c r="H70" s="70"/>
      <c r="I70" s="56"/>
      <c r="J70" s="61"/>
      <c r="K70" s="94" t="s">
        <v>122</v>
      </c>
      <c r="L70" s="93" t="s">
        <v>123</v>
      </c>
      <c r="M70" s="1">
        <f t="shared" si="1"/>
        <v>32</v>
      </c>
      <c r="O70" s="1" t="str">
        <f t="shared" si="2"/>
        <v>SP506</v>
      </c>
      <c r="Q70" s="24"/>
    </row>
    <row r="71" spans="1:19">
      <c r="A71" s="37"/>
      <c r="B71" s="37"/>
      <c r="C71" s="48"/>
      <c r="D71" s="47"/>
      <c r="E71" s="56"/>
      <c r="F71" s="56"/>
      <c r="G71" s="70"/>
      <c r="H71" s="70"/>
      <c r="I71" s="59" t="s">
        <v>124</v>
      </c>
      <c r="J71" s="59" t="s">
        <v>125</v>
      </c>
      <c r="K71" s="92"/>
      <c r="L71" s="94"/>
      <c r="M71" s="1">
        <f t="shared" si="1"/>
        <v>25</v>
      </c>
      <c r="O71" s="1" t="str">
        <f t="shared" si="2"/>
        <v>SP600</v>
      </c>
      <c r="P71" s="1" t="str">
        <f t="shared" si="2"/>
        <v>Strategic Plan Priority 6</v>
      </c>
      <c r="Q71" s="24" t="s">
        <v>44</v>
      </c>
      <c r="R71" s="11" t="s">
        <v>29</v>
      </c>
      <c r="S71" s="11" t="s">
        <v>41</v>
      </c>
    </row>
    <row r="72" spans="1:19">
      <c r="A72" s="37"/>
      <c r="B72" s="37"/>
      <c r="C72" s="48"/>
      <c r="D72" s="47"/>
      <c r="E72" s="56"/>
      <c r="F72" s="56"/>
      <c r="G72" s="70"/>
      <c r="H72" s="70"/>
      <c r="I72" s="56"/>
      <c r="J72" s="61"/>
      <c r="K72" s="94" t="s">
        <v>126</v>
      </c>
      <c r="L72" s="93" t="s">
        <v>127</v>
      </c>
      <c r="M72" s="1">
        <f t="shared" si="1"/>
        <v>15</v>
      </c>
      <c r="O72" s="1" t="str">
        <f t="shared" si="2"/>
        <v>SP601</v>
      </c>
      <c r="P72" s="1" t="str">
        <f t="shared" si="2"/>
        <v xml:space="preserve">Staff Turnover </v>
      </c>
      <c r="Q72" s="24" t="s">
        <v>124</v>
      </c>
      <c r="R72" s="11" t="s">
        <v>33</v>
      </c>
      <c r="S72" s="11" t="s">
        <v>41</v>
      </c>
    </row>
    <row r="73" spans="1:19">
      <c r="A73" s="37"/>
      <c r="B73" s="37"/>
      <c r="C73" s="48"/>
      <c r="D73" s="47"/>
      <c r="E73" s="56"/>
      <c r="F73" s="56"/>
      <c r="G73" s="70"/>
      <c r="H73" s="70"/>
      <c r="I73" s="56"/>
      <c r="J73" s="61"/>
      <c r="K73" s="94" t="s">
        <v>128</v>
      </c>
      <c r="L73" s="93" t="s">
        <v>129</v>
      </c>
      <c r="M73" s="1">
        <f t="shared" si="1"/>
        <v>30</v>
      </c>
      <c r="O73" s="1" t="str">
        <f t="shared" si="2"/>
        <v>SP602</v>
      </c>
      <c r="P73" s="1" t="str">
        <f t="shared" si="2"/>
        <v>Establish an Assessment Centre</v>
      </c>
      <c r="Q73" s="24" t="s">
        <v>124</v>
      </c>
      <c r="R73" s="11" t="s">
        <v>33</v>
      </c>
      <c r="S73" s="11" t="s">
        <v>41</v>
      </c>
    </row>
    <row r="74" spans="1:19">
      <c r="A74" s="37"/>
      <c r="B74" s="37"/>
      <c r="C74" s="48"/>
      <c r="D74" s="47"/>
      <c r="E74" s="56"/>
      <c r="F74" s="56"/>
      <c r="G74" s="70"/>
      <c r="H74" s="70"/>
      <c r="I74" s="56"/>
      <c r="J74" s="61"/>
      <c r="K74" s="94" t="s">
        <v>130</v>
      </c>
      <c r="L74" s="93" t="s">
        <v>131</v>
      </c>
      <c r="M74" s="1">
        <f t="shared" si="1"/>
        <v>29</v>
      </c>
      <c r="O74" s="1" t="str">
        <f t="shared" si="2"/>
        <v>SP603</v>
      </c>
      <c r="P74" s="1" t="str">
        <f t="shared" si="2"/>
        <v>Performance and Reward System</v>
      </c>
      <c r="Q74" s="24" t="s">
        <v>124</v>
      </c>
      <c r="R74" s="11" t="s">
        <v>33</v>
      </c>
      <c r="S74" s="11" t="s">
        <v>41</v>
      </c>
    </row>
    <row r="75" spans="1:19">
      <c r="A75" s="37"/>
      <c r="B75" s="37"/>
      <c r="C75" s="48"/>
      <c r="D75" s="47"/>
      <c r="E75" s="56"/>
      <c r="F75" s="56"/>
      <c r="G75" s="70"/>
      <c r="H75" s="70"/>
      <c r="I75" s="56"/>
      <c r="J75" s="61"/>
      <c r="K75" s="94" t="s">
        <v>132</v>
      </c>
      <c r="L75" s="93" t="s">
        <v>133</v>
      </c>
      <c r="M75" s="1">
        <f t="shared" si="1"/>
        <v>35</v>
      </c>
      <c r="O75" s="1" t="str">
        <f t="shared" si="2"/>
        <v>SP604</v>
      </c>
      <c r="P75" s="1" t="str">
        <f t="shared" si="2"/>
        <v>Talent Devlpmnt &amp; Mangmnt Framework</v>
      </c>
      <c r="Q75" s="24" t="s">
        <v>124</v>
      </c>
      <c r="R75" s="11" t="s">
        <v>33</v>
      </c>
      <c r="S75" s="11" t="s">
        <v>41</v>
      </c>
    </row>
    <row r="76" spans="1:19">
      <c r="A76" s="37"/>
      <c r="B76" s="37"/>
      <c r="C76" s="48"/>
      <c r="D76" s="47"/>
      <c r="E76" s="56"/>
      <c r="F76" s="56"/>
      <c r="G76" s="70"/>
      <c r="H76" s="70"/>
      <c r="I76" s="56"/>
      <c r="J76" s="61"/>
      <c r="K76" s="94" t="s">
        <v>134</v>
      </c>
      <c r="L76" s="93" t="s">
        <v>135</v>
      </c>
      <c r="M76" s="1">
        <f t="shared" si="1"/>
        <v>25</v>
      </c>
      <c r="O76" s="1" t="str">
        <f t="shared" si="2"/>
        <v>SP605</v>
      </c>
      <c r="P76" s="1" t="str">
        <f t="shared" si="2"/>
        <v>Engagement/ team building</v>
      </c>
      <c r="Q76" s="24" t="s">
        <v>124</v>
      </c>
      <c r="R76" s="11" t="s">
        <v>33</v>
      </c>
      <c r="S76" s="11" t="s">
        <v>41</v>
      </c>
    </row>
    <row r="77" spans="1:19">
      <c r="A77" s="37"/>
      <c r="B77" s="37"/>
      <c r="C77" s="48"/>
      <c r="D77" s="47"/>
      <c r="E77" s="56"/>
      <c r="F77" s="56"/>
      <c r="G77" s="70"/>
      <c r="H77" s="70"/>
      <c r="I77" s="56"/>
      <c r="J77" s="61"/>
      <c r="K77" s="94" t="s">
        <v>136</v>
      </c>
      <c r="L77" s="93" t="s">
        <v>137</v>
      </c>
      <c r="M77" s="1">
        <f t="shared" si="1"/>
        <v>17</v>
      </c>
      <c r="O77" s="1" t="str">
        <f t="shared" si="2"/>
        <v>SP606</v>
      </c>
      <c r="P77" s="1" t="str">
        <f t="shared" si="2"/>
        <v>HR Re-engineering</v>
      </c>
      <c r="Q77" s="24" t="s">
        <v>124</v>
      </c>
      <c r="R77" s="11" t="s">
        <v>33</v>
      </c>
      <c r="S77" s="11" t="s">
        <v>41</v>
      </c>
    </row>
    <row r="78" spans="1:19">
      <c r="A78" s="37"/>
      <c r="B78" s="37"/>
      <c r="C78" s="48"/>
      <c r="D78" s="47"/>
      <c r="E78" s="56"/>
      <c r="F78" s="56"/>
      <c r="G78" s="70"/>
      <c r="H78" s="70"/>
      <c r="I78" s="56"/>
      <c r="J78" s="61"/>
      <c r="K78" s="94" t="s">
        <v>6870</v>
      </c>
      <c r="L78" s="93" t="s">
        <v>6871</v>
      </c>
      <c r="Q78" s="24"/>
      <c r="R78" s="304"/>
      <c r="S78" s="304"/>
    </row>
    <row r="79" spans="1:19">
      <c r="A79" s="37"/>
      <c r="B79" s="37"/>
      <c r="C79" s="48"/>
      <c r="D79" s="47"/>
      <c r="E79" s="56"/>
      <c r="F79" s="56"/>
      <c r="G79" s="70"/>
      <c r="H79" s="70"/>
      <c r="I79" s="59" t="s">
        <v>138</v>
      </c>
      <c r="J79" s="59" t="s">
        <v>139</v>
      </c>
      <c r="K79" s="93"/>
      <c r="L79" s="94"/>
      <c r="M79" s="1">
        <f t="shared" si="1"/>
        <v>25</v>
      </c>
      <c r="O79" s="1" t="str">
        <f t="shared" si="2"/>
        <v>SP700</v>
      </c>
      <c r="P79" s="1" t="str">
        <f t="shared" si="2"/>
        <v>Strategic Plan Priority 7</v>
      </c>
      <c r="Q79" s="24" t="s">
        <v>44</v>
      </c>
      <c r="R79" s="11" t="s">
        <v>29</v>
      </c>
      <c r="S79" s="11" t="s">
        <v>41</v>
      </c>
    </row>
    <row r="80" spans="1:19">
      <c r="A80" s="37"/>
      <c r="B80" s="37"/>
      <c r="C80" s="48"/>
      <c r="D80" s="47"/>
      <c r="E80" s="56"/>
      <c r="F80" s="56"/>
      <c r="G80" s="70"/>
      <c r="H80" s="70"/>
      <c r="I80" s="56"/>
      <c r="J80" s="61"/>
      <c r="K80" s="94" t="s">
        <v>140</v>
      </c>
      <c r="L80" s="93" t="s">
        <v>141</v>
      </c>
      <c r="M80" s="1">
        <f t="shared" si="1"/>
        <v>35</v>
      </c>
      <c r="O80" s="1" t="str">
        <f t="shared" si="2"/>
        <v>SP701</v>
      </c>
      <c r="P80" s="1" t="str">
        <f t="shared" si="2"/>
        <v>Council Ldrshp Suprt Info &amp; Reprtng</v>
      </c>
      <c r="Q80" s="24" t="s">
        <v>138</v>
      </c>
      <c r="R80" s="11" t="s">
        <v>33</v>
      </c>
      <c r="S80" s="11" t="s">
        <v>41</v>
      </c>
    </row>
    <row r="81" spans="1:19">
      <c r="A81" s="37"/>
      <c r="B81" s="37"/>
      <c r="C81" s="48"/>
      <c r="D81" s="47"/>
      <c r="E81" s="56"/>
      <c r="F81" s="56"/>
      <c r="G81" s="70"/>
      <c r="H81" s="70"/>
      <c r="I81" s="56"/>
      <c r="J81" s="61"/>
      <c r="K81" s="94" t="s">
        <v>142</v>
      </c>
      <c r="L81" s="93" t="s">
        <v>143</v>
      </c>
      <c r="M81" s="1">
        <f t="shared" si="1"/>
        <v>30</v>
      </c>
      <c r="O81" s="1" t="str">
        <f t="shared" si="2"/>
        <v>SP702</v>
      </c>
      <c r="P81" s="1" t="str">
        <f t="shared" si="2"/>
        <v>SP 2010-2012 - Manage ADB Loan</v>
      </c>
      <c r="Q81" s="24" t="s">
        <v>138</v>
      </c>
      <c r="R81" s="11" t="s">
        <v>33</v>
      </c>
      <c r="S81" s="11" t="s">
        <v>41</v>
      </c>
    </row>
    <row r="82" spans="1:19">
      <c r="A82" s="37"/>
      <c r="B82" s="37"/>
      <c r="C82" s="48"/>
      <c r="D82" s="47"/>
      <c r="E82" s="56"/>
      <c r="F82" s="56"/>
      <c r="G82" s="70"/>
      <c r="H82" s="70"/>
      <c r="I82" s="56"/>
      <c r="J82" s="61"/>
      <c r="K82" s="94" t="s">
        <v>144</v>
      </c>
      <c r="L82" s="93" t="s">
        <v>145</v>
      </c>
      <c r="M82" s="1">
        <f t="shared" si="1"/>
        <v>35</v>
      </c>
      <c r="O82" s="1" t="str">
        <f t="shared" si="2"/>
        <v>SP703</v>
      </c>
      <c r="P82" s="1" t="str">
        <f t="shared" si="2"/>
        <v>SP 2010-2012 - Dvlp Alumni Strategy</v>
      </c>
      <c r="Q82" s="24" t="s">
        <v>138</v>
      </c>
      <c r="R82" s="11" t="s">
        <v>33</v>
      </c>
      <c r="S82" s="11" t="s">
        <v>41</v>
      </c>
    </row>
    <row r="83" spans="1:19">
      <c r="A83" s="37"/>
      <c r="B83" s="37"/>
      <c r="C83" s="48"/>
      <c r="D83" s="47"/>
      <c r="E83" s="56"/>
      <c r="F83" s="56"/>
      <c r="G83" s="70"/>
      <c r="H83" s="70"/>
      <c r="I83" s="56"/>
      <c r="J83" s="61"/>
      <c r="K83" s="94" t="s">
        <v>146</v>
      </c>
      <c r="L83" s="93" t="s">
        <v>147</v>
      </c>
      <c r="M83" s="1">
        <f t="shared" si="1"/>
        <v>31</v>
      </c>
      <c r="O83" s="1" t="str">
        <f t="shared" si="2"/>
        <v>SP704</v>
      </c>
      <c r="P83" s="1" t="str">
        <f t="shared" si="2"/>
        <v>Marketing for Regional Campuses</v>
      </c>
      <c r="Q83" s="24" t="s">
        <v>138</v>
      </c>
      <c r="R83" s="11" t="s">
        <v>33</v>
      </c>
      <c r="S83" s="11" t="s">
        <v>41</v>
      </c>
    </row>
    <row r="84" spans="1:19">
      <c r="A84" s="37"/>
      <c r="B84" s="37"/>
      <c r="C84" s="48"/>
      <c r="D84" s="47"/>
      <c r="E84" s="56"/>
      <c r="F84" s="56"/>
      <c r="G84" s="70"/>
      <c r="H84" s="70"/>
      <c r="I84" s="56"/>
      <c r="J84" s="61"/>
      <c r="K84" s="94" t="s">
        <v>148</v>
      </c>
      <c r="L84" s="93" t="s">
        <v>149</v>
      </c>
      <c r="M84" s="1">
        <f t="shared" si="1"/>
        <v>30</v>
      </c>
      <c r="O84" s="1" t="str">
        <f t="shared" si="2"/>
        <v>SP705</v>
      </c>
      <c r="P84" s="1" t="str">
        <f t="shared" si="2"/>
        <v>Small Islands Development Fund</v>
      </c>
      <c r="Q84" s="24" t="s">
        <v>138</v>
      </c>
      <c r="R84" s="11" t="s">
        <v>33</v>
      </c>
      <c r="S84" s="11" t="s">
        <v>41</v>
      </c>
    </row>
    <row r="85" spans="1:19">
      <c r="A85" s="37"/>
      <c r="B85" s="37"/>
      <c r="C85" s="48"/>
      <c r="D85" s="47"/>
      <c r="E85" s="56"/>
      <c r="F85" s="56"/>
      <c r="G85" s="70"/>
      <c r="H85" s="70"/>
      <c r="I85" s="56"/>
      <c r="J85" s="61"/>
      <c r="K85" s="94" t="s">
        <v>150</v>
      </c>
      <c r="L85" s="93" t="s">
        <v>151</v>
      </c>
      <c r="M85" s="1">
        <f t="shared" si="1"/>
        <v>15</v>
      </c>
      <c r="O85" s="1" t="str">
        <f t="shared" si="2"/>
        <v>SP706</v>
      </c>
      <c r="P85" s="1" t="str">
        <f t="shared" si="2"/>
        <v>SP Savings Pool</v>
      </c>
      <c r="Q85" s="24" t="s">
        <v>138</v>
      </c>
      <c r="R85" s="11" t="s">
        <v>33</v>
      </c>
      <c r="S85" s="11" t="s">
        <v>41</v>
      </c>
    </row>
    <row r="86" spans="1:19">
      <c r="A86" s="37"/>
      <c r="B86" s="37"/>
      <c r="C86" s="48"/>
      <c r="D86" s="47"/>
      <c r="E86" s="56"/>
      <c r="F86" s="56"/>
      <c r="G86" s="70"/>
      <c r="H86" s="70"/>
      <c r="I86" s="56"/>
      <c r="J86" s="61"/>
      <c r="K86" s="94" t="s">
        <v>152</v>
      </c>
      <c r="L86" s="93" t="s">
        <v>153</v>
      </c>
      <c r="M86" s="1">
        <f t="shared" si="1"/>
        <v>6</v>
      </c>
      <c r="O86" s="1" t="str">
        <f t="shared" si="2"/>
        <v>SP707</v>
      </c>
      <c r="Q86" s="24"/>
      <c r="R86" s="304" t="s">
        <v>33</v>
      </c>
    </row>
    <row r="87" spans="1:19">
      <c r="A87" s="37"/>
      <c r="B87" s="37"/>
      <c r="C87" s="48"/>
      <c r="D87" s="47"/>
      <c r="E87" s="56"/>
      <c r="F87" s="56"/>
      <c r="G87" s="70"/>
      <c r="H87" s="70"/>
      <c r="I87" s="56"/>
      <c r="J87" s="61"/>
      <c r="K87" s="94" t="s">
        <v>154</v>
      </c>
      <c r="L87" s="93" t="s">
        <v>155</v>
      </c>
      <c r="M87" s="1">
        <f t="shared" si="1"/>
        <v>31</v>
      </c>
      <c r="O87" s="1" t="str">
        <f t="shared" si="2"/>
        <v>SP708</v>
      </c>
      <c r="Q87" s="24"/>
      <c r="R87" s="304" t="s">
        <v>33</v>
      </c>
    </row>
    <row r="88" spans="1:19">
      <c r="A88" s="37"/>
      <c r="B88" s="37"/>
      <c r="C88" s="48"/>
      <c r="D88" s="47"/>
      <c r="E88" s="56"/>
      <c r="F88" s="56"/>
      <c r="G88" s="70"/>
      <c r="H88" s="70"/>
      <c r="I88" s="56"/>
      <c r="J88" s="61"/>
      <c r="K88" s="94" t="s">
        <v>156</v>
      </c>
      <c r="L88" s="93" t="s">
        <v>157</v>
      </c>
      <c r="M88" s="1">
        <f t="shared" si="1"/>
        <v>26</v>
      </c>
      <c r="O88" s="1" t="str">
        <f t="shared" si="2"/>
        <v>SP709</v>
      </c>
      <c r="Q88" s="24"/>
      <c r="R88" s="304" t="s">
        <v>33</v>
      </c>
    </row>
    <row r="89" spans="1:19">
      <c r="A89" s="37"/>
      <c r="B89" s="37"/>
      <c r="C89" s="48"/>
      <c r="D89" s="47"/>
      <c r="E89" s="56"/>
      <c r="F89" s="56"/>
      <c r="G89" s="70"/>
      <c r="H89" s="70"/>
      <c r="I89" s="56"/>
      <c r="J89" s="61"/>
      <c r="K89" s="94" t="s">
        <v>158</v>
      </c>
      <c r="L89" s="93" t="s">
        <v>159</v>
      </c>
      <c r="M89" s="1">
        <f t="shared" si="1"/>
        <v>32</v>
      </c>
      <c r="O89" s="1" t="str">
        <f t="shared" si="2"/>
        <v>SP710</v>
      </c>
      <c r="Q89" s="24"/>
      <c r="R89" s="304" t="s">
        <v>33</v>
      </c>
    </row>
    <row r="90" spans="1:19">
      <c r="A90" s="37"/>
      <c r="B90" s="37"/>
      <c r="C90" s="48"/>
      <c r="D90" s="47"/>
      <c r="E90" s="56"/>
      <c r="F90" s="56"/>
      <c r="G90" s="70"/>
      <c r="H90" s="70"/>
      <c r="I90" s="56"/>
      <c r="J90" s="61"/>
      <c r="K90" s="94" t="s">
        <v>6872</v>
      </c>
      <c r="L90" s="93" t="s">
        <v>6873</v>
      </c>
      <c r="Q90" s="24"/>
      <c r="R90" s="304" t="s">
        <v>33</v>
      </c>
      <c r="S90" s="304"/>
    </row>
    <row r="91" spans="1:19">
      <c r="A91" s="37"/>
      <c r="B91" s="37"/>
      <c r="C91" s="48"/>
      <c r="D91" s="47"/>
      <c r="E91" s="56"/>
      <c r="F91" s="56"/>
      <c r="G91" s="70"/>
      <c r="H91" s="70"/>
      <c r="I91" s="56"/>
      <c r="J91" s="61"/>
      <c r="K91" s="94" t="s">
        <v>6874</v>
      </c>
      <c r="L91" s="93" t="s">
        <v>6875</v>
      </c>
      <c r="Q91" s="24"/>
      <c r="R91" s="304" t="s">
        <v>33</v>
      </c>
      <c r="S91" s="304"/>
    </row>
    <row r="92" spans="1:19">
      <c r="A92" s="37"/>
      <c r="B92" s="37"/>
      <c r="C92" s="48"/>
      <c r="D92" s="47"/>
      <c r="E92" s="56"/>
      <c r="F92" s="56"/>
      <c r="G92" s="70"/>
      <c r="H92" s="70"/>
      <c r="I92" s="56"/>
      <c r="J92" s="61"/>
      <c r="K92" s="94" t="s">
        <v>6876</v>
      </c>
      <c r="L92" s="93" t="s">
        <v>6877</v>
      </c>
      <c r="Q92" s="24"/>
      <c r="R92" s="304" t="s">
        <v>33</v>
      </c>
      <c r="S92" s="304"/>
    </row>
    <row r="93" spans="1:19">
      <c r="A93" s="37"/>
      <c r="B93" s="37"/>
      <c r="C93" s="48"/>
      <c r="D93" s="47"/>
      <c r="E93" s="56"/>
      <c r="F93" s="56"/>
      <c r="G93" s="70"/>
      <c r="H93" s="70"/>
      <c r="I93" s="56"/>
      <c r="J93" s="61"/>
      <c r="K93" s="94" t="s">
        <v>6878</v>
      </c>
      <c r="L93" s="93" t="s">
        <v>6879</v>
      </c>
      <c r="Q93" s="24"/>
      <c r="R93" s="304" t="s">
        <v>33</v>
      </c>
      <c r="S93" s="304"/>
    </row>
    <row r="94" spans="1:19">
      <c r="A94" s="37"/>
      <c r="B94" s="37"/>
      <c r="C94" s="48"/>
      <c r="D94" s="47"/>
      <c r="E94" s="56"/>
      <c r="F94" s="56"/>
      <c r="G94" s="70"/>
      <c r="H94" s="70"/>
      <c r="I94" s="56"/>
      <c r="J94" s="61"/>
      <c r="K94" s="94" t="s">
        <v>6880</v>
      </c>
      <c r="L94" s="93" t="s">
        <v>6881</v>
      </c>
      <c r="Q94" s="24"/>
      <c r="R94" s="304" t="s">
        <v>33</v>
      </c>
      <c r="S94" s="304"/>
    </row>
    <row r="95" spans="1:19">
      <c r="A95" s="37"/>
      <c r="B95" s="37"/>
      <c r="C95" s="48"/>
      <c r="D95" s="47"/>
      <c r="E95" s="56"/>
      <c r="F95" s="56"/>
      <c r="G95" s="70"/>
      <c r="H95" s="70"/>
      <c r="I95" s="56"/>
      <c r="J95" s="61"/>
      <c r="K95" s="94" t="s">
        <v>6882</v>
      </c>
      <c r="L95" s="93" t="s">
        <v>6883</v>
      </c>
      <c r="Q95" s="24"/>
      <c r="R95" s="304" t="s">
        <v>33</v>
      </c>
      <c r="S95" s="304"/>
    </row>
    <row r="96" spans="1:19">
      <c r="A96" s="37"/>
      <c r="B96" s="37"/>
      <c r="C96" s="48"/>
      <c r="D96" s="47"/>
      <c r="E96" s="56"/>
      <c r="F96" s="56"/>
      <c r="G96" s="70"/>
      <c r="H96" s="70"/>
      <c r="I96" s="56"/>
      <c r="J96" s="61"/>
      <c r="K96" s="94" t="s">
        <v>6884</v>
      </c>
      <c r="L96" s="93" t="s">
        <v>6885</v>
      </c>
      <c r="Q96" s="24"/>
      <c r="R96" s="304" t="s">
        <v>33</v>
      </c>
      <c r="S96" s="304"/>
    </row>
    <row r="97" spans="1:19">
      <c r="A97" s="37"/>
      <c r="B97" s="37"/>
      <c r="C97" s="48"/>
      <c r="D97" s="47"/>
      <c r="E97" s="56"/>
      <c r="F97" s="56"/>
      <c r="G97" s="70"/>
      <c r="H97" s="70"/>
      <c r="I97" s="56"/>
      <c r="J97" s="61"/>
      <c r="K97" s="94" t="s">
        <v>6886</v>
      </c>
      <c r="L97" s="93" t="s">
        <v>6887</v>
      </c>
      <c r="Q97" s="24"/>
      <c r="R97" s="304" t="s">
        <v>33</v>
      </c>
      <c r="S97" s="304"/>
    </row>
    <row r="98" spans="1:19">
      <c r="A98" s="37"/>
      <c r="B98" s="37"/>
      <c r="C98" s="48"/>
      <c r="D98" s="47"/>
      <c r="E98" s="56"/>
      <c r="F98" s="56"/>
      <c r="G98" s="70"/>
      <c r="H98" s="70"/>
      <c r="I98" s="56"/>
      <c r="J98" s="61"/>
      <c r="K98" s="94" t="s">
        <v>6888</v>
      </c>
      <c r="L98" s="93" t="s">
        <v>6889</v>
      </c>
      <c r="Q98" s="24"/>
      <c r="R98" s="304" t="s">
        <v>33</v>
      </c>
      <c r="S98" s="304"/>
    </row>
    <row r="99" spans="1:19">
      <c r="A99" s="37"/>
      <c r="B99" s="37"/>
      <c r="C99" s="48"/>
      <c r="D99" s="47"/>
      <c r="E99" s="56"/>
      <c r="F99" s="56"/>
      <c r="G99" s="70"/>
      <c r="H99" s="70"/>
      <c r="I99" s="56"/>
      <c r="J99" s="61"/>
      <c r="K99" s="94" t="s">
        <v>6890</v>
      </c>
      <c r="L99" s="93" t="s">
        <v>6891</v>
      </c>
      <c r="Q99" s="24"/>
      <c r="R99" s="304" t="s">
        <v>33</v>
      </c>
      <c r="S99" s="304"/>
    </row>
    <row r="100" spans="1:19">
      <c r="A100" s="37"/>
      <c r="B100" s="37"/>
      <c r="C100" s="48"/>
      <c r="D100" s="47"/>
      <c r="E100" s="56"/>
      <c r="F100" s="56"/>
      <c r="G100" s="70"/>
      <c r="H100" s="70"/>
      <c r="I100" s="56"/>
      <c r="J100" s="61"/>
      <c r="K100" s="94" t="s">
        <v>6892</v>
      </c>
      <c r="L100" s="93" t="s">
        <v>5977</v>
      </c>
      <c r="Q100" s="24"/>
      <c r="R100" s="304" t="s">
        <v>33</v>
      </c>
      <c r="S100" s="304"/>
    </row>
    <row r="101" spans="1:19">
      <c r="A101" s="37"/>
      <c r="B101" s="37"/>
      <c r="C101" s="48"/>
      <c r="D101" s="47"/>
      <c r="E101" s="56"/>
      <c r="F101" s="56"/>
      <c r="G101" s="70"/>
      <c r="H101" s="70"/>
      <c r="I101" s="56"/>
      <c r="J101" s="61"/>
      <c r="K101" s="94"/>
      <c r="L101" s="93"/>
      <c r="Q101" s="24"/>
    </row>
    <row r="102" spans="1:19">
      <c r="A102" s="37"/>
      <c r="B102" s="37"/>
      <c r="C102" s="48"/>
      <c r="D102" s="47"/>
      <c r="E102" s="56"/>
      <c r="F102" s="56"/>
      <c r="G102" s="75" t="s">
        <v>160</v>
      </c>
      <c r="H102" s="75" t="s">
        <v>161</v>
      </c>
      <c r="I102" s="67"/>
      <c r="J102" s="67"/>
      <c r="K102" s="92"/>
      <c r="L102" s="94"/>
      <c r="M102" s="1">
        <f t="shared" si="1"/>
        <v>33</v>
      </c>
      <c r="O102" s="1" t="str">
        <f t="shared" si="2"/>
        <v>A205</v>
      </c>
      <c r="P102" s="1" t="str">
        <f t="shared" si="2"/>
        <v>VC's Strategic &amp; Initiatives Fund</v>
      </c>
      <c r="Q102" s="24" t="s">
        <v>43</v>
      </c>
      <c r="R102" s="11" t="s">
        <v>29</v>
      </c>
      <c r="S102" s="11" t="s">
        <v>41</v>
      </c>
    </row>
    <row r="103" spans="1:19">
      <c r="A103" s="37"/>
      <c r="B103" s="37"/>
      <c r="C103" s="48"/>
      <c r="D103" s="47"/>
      <c r="E103" s="56"/>
      <c r="F103" s="56"/>
      <c r="G103" s="75"/>
      <c r="H103" s="75"/>
      <c r="I103" s="67" t="s">
        <v>162</v>
      </c>
      <c r="J103" s="67" t="s">
        <v>161</v>
      </c>
      <c r="K103" s="92"/>
      <c r="L103" s="94"/>
      <c r="M103" s="1">
        <f t="shared" si="1"/>
        <v>33</v>
      </c>
      <c r="O103" s="1" t="str">
        <f t="shared" si="2"/>
        <v>A2049</v>
      </c>
      <c r="P103" s="1" t="str">
        <f t="shared" si="2"/>
        <v>VC's Strategic &amp; Initiatives Fund</v>
      </c>
      <c r="Q103" s="24" t="s">
        <v>160</v>
      </c>
      <c r="R103" s="11" t="s">
        <v>29</v>
      </c>
      <c r="S103" s="11" t="s">
        <v>41</v>
      </c>
    </row>
    <row r="104" spans="1:19">
      <c r="A104" s="37"/>
      <c r="B104" s="37"/>
      <c r="C104" s="48"/>
      <c r="D104" s="47"/>
      <c r="E104" s="56"/>
      <c r="F104" s="56"/>
      <c r="G104" s="75"/>
      <c r="H104" s="75"/>
      <c r="I104" s="67"/>
      <c r="J104" s="67"/>
      <c r="K104" s="95" t="s">
        <v>163</v>
      </c>
      <c r="L104" s="96" t="s">
        <v>161</v>
      </c>
      <c r="M104" s="1">
        <f t="shared" si="1"/>
        <v>33</v>
      </c>
      <c r="O104" s="1" t="str">
        <f t="shared" si="2"/>
        <v>A2050</v>
      </c>
      <c r="P104" s="1" t="str">
        <f t="shared" si="2"/>
        <v>VC's Strategic &amp; Initiatives Fund</v>
      </c>
      <c r="Q104" s="24" t="s">
        <v>162</v>
      </c>
      <c r="R104" s="11" t="s">
        <v>33</v>
      </c>
      <c r="S104" s="11" t="s">
        <v>41</v>
      </c>
    </row>
    <row r="105" spans="1:19">
      <c r="A105" s="37"/>
      <c r="B105" s="37"/>
      <c r="C105" s="48"/>
      <c r="D105" s="47"/>
      <c r="E105" s="56"/>
      <c r="F105" s="56"/>
      <c r="G105" s="75" t="s">
        <v>164</v>
      </c>
      <c r="H105" s="75" t="s">
        <v>165</v>
      </c>
      <c r="I105" s="67"/>
      <c r="J105" s="67"/>
      <c r="K105" s="97"/>
      <c r="L105" s="97"/>
      <c r="M105" s="1">
        <f t="shared" si="1"/>
        <v>25</v>
      </c>
      <c r="O105" s="1" t="str">
        <f t="shared" si="2"/>
        <v>A206</v>
      </c>
      <c r="P105" s="1" t="str">
        <f t="shared" si="2"/>
        <v>Rewards &amp; Incentives Fund</v>
      </c>
      <c r="Q105" s="24" t="s">
        <v>43</v>
      </c>
      <c r="R105" s="11" t="s">
        <v>29</v>
      </c>
      <c r="S105" s="11" t="s">
        <v>41</v>
      </c>
    </row>
    <row r="106" spans="1:19">
      <c r="A106" s="37"/>
      <c r="B106" s="37"/>
      <c r="C106" s="48"/>
      <c r="D106" s="47"/>
      <c r="E106" s="56"/>
      <c r="F106" s="56"/>
      <c r="G106" s="75"/>
      <c r="H106" s="75"/>
      <c r="I106" s="67" t="s">
        <v>166</v>
      </c>
      <c r="J106" s="67" t="s">
        <v>165</v>
      </c>
      <c r="K106" s="97"/>
      <c r="L106" s="97"/>
      <c r="M106" s="1">
        <f t="shared" si="1"/>
        <v>25</v>
      </c>
      <c r="O106" s="1" t="str">
        <f t="shared" si="2"/>
        <v>A2054</v>
      </c>
      <c r="P106" s="1" t="str">
        <f t="shared" si="2"/>
        <v>Rewards &amp; Incentives Fund</v>
      </c>
      <c r="Q106" s="24" t="s">
        <v>164</v>
      </c>
      <c r="R106" s="11" t="s">
        <v>29</v>
      </c>
      <c r="S106" s="11" t="s">
        <v>41</v>
      </c>
    </row>
    <row r="107" spans="1:19">
      <c r="A107" s="37"/>
      <c r="B107" s="37"/>
      <c r="C107" s="48"/>
      <c r="D107" s="47"/>
      <c r="E107" s="56"/>
      <c r="F107" s="56"/>
      <c r="G107" s="75"/>
      <c r="H107" s="75"/>
      <c r="I107" s="67"/>
      <c r="J107" s="67"/>
      <c r="K107" s="95" t="s">
        <v>167</v>
      </c>
      <c r="L107" s="96" t="s">
        <v>165</v>
      </c>
      <c r="M107" s="1">
        <f t="shared" si="1"/>
        <v>25</v>
      </c>
      <c r="O107" s="1" t="str">
        <f t="shared" si="2"/>
        <v>A2055</v>
      </c>
      <c r="P107" s="1" t="str">
        <f t="shared" si="2"/>
        <v>Rewards &amp; Incentives Fund</v>
      </c>
      <c r="Q107" s="24" t="s">
        <v>166</v>
      </c>
      <c r="R107" s="11" t="s">
        <v>33</v>
      </c>
      <c r="S107" s="11" t="s">
        <v>41</v>
      </c>
    </row>
    <row r="108" spans="1:19">
      <c r="A108" s="37"/>
      <c r="B108" s="37"/>
      <c r="C108" s="48"/>
      <c r="D108" s="47"/>
      <c r="E108" s="56"/>
      <c r="F108" s="56"/>
      <c r="G108" s="75" t="s">
        <v>168</v>
      </c>
      <c r="H108" s="75" t="s">
        <v>169</v>
      </c>
      <c r="I108" s="67"/>
      <c r="J108" s="67"/>
      <c r="K108" s="97"/>
      <c r="L108" s="93"/>
      <c r="M108" s="1">
        <f t="shared" si="1"/>
        <v>11</v>
      </c>
      <c r="O108" s="1" t="str">
        <f t="shared" si="2"/>
        <v>A207</v>
      </c>
      <c r="P108" s="1" t="str">
        <f t="shared" si="2"/>
        <v>Contingency</v>
      </c>
      <c r="Q108" s="24" t="s">
        <v>43</v>
      </c>
      <c r="R108" s="11" t="s">
        <v>29</v>
      </c>
      <c r="S108" s="11" t="s">
        <v>41</v>
      </c>
    </row>
    <row r="109" spans="1:19">
      <c r="A109" s="37"/>
      <c r="B109" s="37"/>
      <c r="C109" s="48"/>
      <c r="D109" s="47"/>
      <c r="E109" s="56"/>
      <c r="F109" s="56"/>
      <c r="G109" s="75"/>
      <c r="H109" s="75"/>
      <c r="I109" s="67" t="s">
        <v>170</v>
      </c>
      <c r="J109" s="67" t="s">
        <v>171</v>
      </c>
      <c r="K109" s="97"/>
      <c r="L109" s="93"/>
      <c r="M109" s="1">
        <f t="shared" si="1"/>
        <v>16</v>
      </c>
      <c r="O109" s="1" t="str">
        <f t="shared" si="2"/>
        <v>A2065</v>
      </c>
      <c r="P109" s="1" t="str">
        <f t="shared" si="2"/>
        <v>VC's Contingency</v>
      </c>
      <c r="Q109" s="24" t="s">
        <v>168</v>
      </c>
      <c r="R109" s="11" t="s">
        <v>29</v>
      </c>
      <c r="S109" s="11" t="s">
        <v>41</v>
      </c>
    </row>
    <row r="110" spans="1:19">
      <c r="A110" s="37"/>
      <c r="B110" s="37"/>
      <c r="C110" s="48"/>
      <c r="D110" s="47"/>
      <c r="E110" s="56"/>
      <c r="F110" s="59"/>
      <c r="G110" s="70"/>
      <c r="H110" s="70"/>
      <c r="I110" s="67"/>
      <c r="J110" s="67"/>
      <c r="K110" s="95" t="s">
        <v>172</v>
      </c>
      <c r="L110" s="96" t="s">
        <v>171</v>
      </c>
      <c r="M110" s="1">
        <f t="shared" si="1"/>
        <v>16</v>
      </c>
      <c r="O110" s="1" t="str">
        <f t="shared" si="2"/>
        <v>A2066</v>
      </c>
      <c r="P110" s="1" t="str">
        <f t="shared" si="2"/>
        <v>VC's Contingency</v>
      </c>
      <c r="Q110" s="24" t="s">
        <v>170</v>
      </c>
      <c r="R110" s="11" t="s">
        <v>33</v>
      </c>
      <c r="S110" s="11" t="s">
        <v>41</v>
      </c>
    </row>
    <row r="111" spans="1:19">
      <c r="A111" s="37"/>
      <c r="B111" s="37"/>
      <c r="C111" s="48"/>
      <c r="D111" s="47"/>
      <c r="E111" s="56"/>
      <c r="F111" s="59"/>
      <c r="G111" s="70" t="s">
        <v>173</v>
      </c>
      <c r="H111" s="70" t="s">
        <v>174</v>
      </c>
      <c r="I111" s="56"/>
      <c r="J111" s="56"/>
      <c r="K111" s="96"/>
      <c r="L111" s="96"/>
      <c r="M111" s="1">
        <f t="shared" ref="M111:M206" si="3">MAX(LEN(F111), LEN(H111), LEN(J111), LEN(L111))</f>
        <v>32</v>
      </c>
      <c r="O111" s="1" t="str">
        <f t="shared" si="2"/>
        <v>A210</v>
      </c>
      <c r="P111" s="1" t="str">
        <f t="shared" si="2"/>
        <v>Strategic Support and Provisions</v>
      </c>
      <c r="Q111" s="24" t="s">
        <v>43</v>
      </c>
      <c r="R111" s="11" t="s">
        <v>29</v>
      </c>
      <c r="S111" s="11" t="s">
        <v>41</v>
      </c>
    </row>
    <row r="112" spans="1:19">
      <c r="A112" s="37"/>
      <c r="B112" s="37"/>
      <c r="C112" s="48"/>
      <c r="D112" s="47"/>
      <c r="E112" s="56"/>
      <c r="F112" s="59"/>
      <c r="G112" s="70"/>
      <c r="H112" s="70"/>
      <c r="I112" s="56" t="s">
        <v>175</v>
      </c>
      <c r="J112" s="56" t="s">
        <v>174</v>
      </c>
      <c r="K112" s="96"/>
      <c r="L112" s="96"/>
      <c r="M112" s="1">
        <f t="shared" si="3"/>
        <v>32</v>
      </c>
      <c r="O112" s="1" t="str">
        <f t="shared" si="2"/>
        <v>A2100</v>
      </c>
      <c r="P112" s="1" t="str">
        <f t="shared" si="2"/>
        <v>Strategic Support and Provisions</v>
      </c>
      <c r="Q112" s="24" t="s">
        <v>173</v>
      </c>
      <c r="R112" s="11" t="s">
        <v>29</v>
      </c>
      <c r="S112" s="11" t="s">
        <v>41</v>
      </c>
    </row>
    <row r="113" spans="1:19">
      <c r="A113" s="37"/>
      <c r="B113" s="37"/>
      <c r="C113" s="48"/>
      <c r="D113" s="47"/>
      <c r="E113" s="56"/>
      <c r="F113" s="59"/>
      <c r="G113" s="70"/>
      <c r="H113" s="70"/>
      <c r="I113" s="56"/>
      <c r="J113" s="56"/>
      <c r="K113" s="95" t="s">
        <v>176</v>
      </c>
      <c r="L113" s="96" t="s">
        <v>177</v>
      </c>
      <c r="M113" s="1">
        <f t="shared" si="3"/>
        <v>34</v>
      </c>
      <c r="O113" s="1" t="str">
        <f t="shared" si="2"/>
        <v>A2101</v>
      </c>
      <c r="P113" s="1" t="str">
        <f t="shared" si="2"/>
        <v>Uni.Ext.- Crse Materials/Textbooks</v>
      </c>
      <c r="Q113" s="24" t="s">
        <v>175</v>
      </c>
      <c r="R113" s="11" t="s">
        <v>33</v>
      </c>
      <c r="S113" s="11" t="s">
        <v>41</v>
      </c>
    </row>
    <row r="114" spans="1:19">
      <c r="A114" s="37"/>
      <c r="B114" s="37"/>
      <c r="C114" s="48"/>
      <c r="D114" s="47"/>
      <c r="E114" s="56"/>
      <c r="F114" s="59"/>
      <c r="G114" s="70"/>
      <c r="H114" s="70"/>
      <c r="I114" s="56"/>
      <c r="J114" s="56"/>
      <c r="K114" s="95" t="s">
        <v>178</v>
      </c>
      <c r="L114" s="96" t="s">
        <v>179</v>
      </c>
      <c r="M114" s="1">
        <f t="shared" si="3"/>
        <v>17</v>
      </c>
      <c r="O114" s="1" t="str">
        <f t="shared" si="2"/>
        <v>A2102</v>
      </c>
      <c r="P114" s="1" t="str">
        <f t="shared" si="2"/>
        <v>Student Bursaries</v>
      </c>
      <c r="Q114" s="24" t="s">
        <v>175</v>
      </c>
      <c r="R114" s="11" t="s">
        <v>33</v>
      </c>
      <c r="S114" s="11" t="s">
        <v>41</v>
      </c>
    </row>
    <row r="115" spans="1:19">
      <c r="A115" s="37"/>
      <c r="B115" s="37"/>
      <c r="C115" s="48"/>
      <c r="D115" s="47"/>
      <c r="E115" s="56"/>
      <c r="F115" s="59"/>
      <c r="G115" s="70"/>
      <c r="H115" s="70"/>
      <c r="I115" s="56"/>
      <c r="J115" s="56"/>
      <c r="K115" s="95" t="s">
        <v>180</v>
      </c>
      <c r="L115" s="96" t="s">
        <v>181</v>
      </c>
      <c r="M115" s="1">
        <f t="shared" si="3"/>
        <v>28</v>
      </c>
      <c r="O115" s="1" t="str">
        <f t="shared" si="2"/>
        <v>A2103</v>
      </c>
      <c r="P115" s="1" t="str">
        <f t="shared" si="2"/>
        <v>Provision for Energy Savings</v>
      </c>
      <c r="Q115" s="24" t="s">
        <v>175</v>
      </c>
      <c r="R115" s="11" t="s">
        <v>33</v>
      </c>
      <c r="S115" s="11" t="s">
        <v>41</v>
      </c>
    </row>
    <row r="116" spans="1:19">
      <c r="A116" s="37"/>
      <c r="B116" s="37"/>
      <c r="C116" s="48"/>
      <c r="D116" s="47"/>
      <c r="E116" s="56"/>
      <c r="F116" s="59"/>
      <c r="G116" s="70"/>
      <c r="H116" s="70"/>
      <c r="I116" s="56"/>
      <c r="J116" s="56"/>
      <c r="K116" s="95" t="s">
        <v>182</v>
      </c>
      <c r="L116" s="96" t="s">
        <v>183</v>
      </c>
      <c r="M116" s="1">
        <f t="shared" si="3"/>
        <v>14</v>
      </c>
      <c r="O116" s="1" t="str">
        <f t="shared" si="2"/>
        <v>A2014</v>
      </c>
      <c r="P116" s="1" t="str">
        <f t="shared" si="2"/>
        <v>RC Restructure</v>
      </c>
      <c r="Q116" s="24" t="s">
        <v>175</v>
      </c>
      <c r="R116" s="11" t="s">
        <v>33</v>
      </c>
      <c r="S116" s="11" t="s">
        <v>41</v>
      </c>
    </row>
    <row r="117" spans="1:19">
      <c r="A117" s="37"/>
      <c r="B117" s="37"/>
      <c r="C117" s="48"/>
      <c r="D117" s="47"/>
      <c r="E117" s="56"/>
      <c r="F117" s="59"/>
      <c r="G117" s="70"/>
      <c r="H117" s="70"/>
      <c r="I117" s="56"/>
      <c r="J117" s="56"/>
      <c r="K117" s="95" t="s">
        <v>184</v>
      </c>
      <c r="L117" s="96" t="s">
        <v>185</v>
      </c>
      <c r="M117" s="1">
        <f t="shared" si="3"/>
        <v>10</v>
      </c>
      <c r="O117" s="1" t="str">
        <f t="shared" si="2"/>
        <v>A2015</v>
      </c>
      <c r="P117" s="1" t="str">
        <f t="shared" si="2"/>
        <v>Redundancy</v>
      </c>
      <c r="Q117" s="24" t="s">
        <v>175</v>
      </c>
      <c r="R117" s="11" t="s">
        <v>33</v>
      </c>
      <c r="S117" s="11" t="s">
        <v>41</v>
      </c>
    </row>
    <row r="118" spans="1:19">
      <c r="A118" s="37"/>
      <c r="B118" s="37"/>
      <c r="C118" s="48"/>
      <c r="D118" s="47"/>
      <c r="E118" s="56"/>
      <c r="F118" s="59"/>
      <c r="G118" s="70"/>
      <c r="H118" s="70"/>
      <c r="I118" s="56"/>
      <c r="J118" s="56"/>
      <c r="K118" s="95" t="s">
        <v>186</v>
      </c>
      <c r="L118" s="96" t="s">
        <v>187</v>
      </c>
      <c r="M118" s="1">
        <f t="shared" si="3"/>
        <v>18</v>
      </c>
      <c r="O118" s="1" t="str">
        <f t="shared" si="2"/>
        <v>A2016</v>
      </c>
      <c r="P118" s="1" t="str">
        <f t="shared" si="2"/>
        <v>WSCU Accreditation</v>
      </c>
      <c r="Q118" s="24" t="s">
        <v>175</v>
      </c>
      <c r="R118" s="11" t="s">
        <v>33</v>
      </c>
      <c r="S118" s="11" t="s">
        <v>41</v>
      </c>
    </row>
    <row r="119" spans="1:19">
      <c r="A119" s="37"/>
      <c r="B119" s="37"/>
      <c r="C119" s="48"/>
      <c r="D119" s="47"/>
      <c r="E119" s="56"/>
      <c r="F119" s="59"/>
      <c r="G119" s="70"/>
      <c r="H119" s="70"/>
      <c r="I119" s="56"/>
      <c r="J119" s="56"/>
      <c r="K119" s="95" t="s">
        <v>188</v>
      </c>
      <c r="L119" s="96" t="s">
        <v>189</v>
      </c>
      <c r="M119" s="1">
        <f t="shared" si="3"/>
        <v>19</v>
      </c>
      <c r="O119" s="1" t="str">
        <f t="shared" si="2"/>
        <v>A2017</v>
      </c>
      <c r="P119" s="1" t="str">
        <f t="shared" si="2"/>
        <v>Accounting/Taxation</v>
      </c>
      <c r="Q119" s="24" t="s">
        <v>175</v>
      </c>
      <c r="R119" s="11" t="s">
        <v>33</v>
      </c>
      <c r="S119" s="11" t="s">
        <v>41</v>
      </c>
    </row>
    <row r="120" spans="1:19">
      <c r="A120" s="37"/>
      <c r="B120" s="37"/>
      <c r="C120" s="48"/>
      <c r="D120" s="47"/>
      <c r="E120" s="56"/>
      <c r="F120" s="59"/>
      <c r="G120" s="70"/>
      <c r="H120" s="70"/>
      <c r="I120" s="56"/>
      <c r="J120" s="56"/>
      <c r="K120" s="95" t="s">
        <v>190</v>
      </c>
      <c r="L120" s="96" t="s">
        <v>191</v>
      </c>
      <c r="M120" s="1">
        <f t="shared" si="3"/>
        <v>8</v>
      </c>
      <c r="O120" s="1" t="str">
        <f t="shared" si="2"/>
        <v>A2018</v>
      </c>
      <c r="P120" s="1" t="str">
        <f t="shared" si="2"/>
        <v>Interest</v>
      </c>
      <c r="Q120" s="24" t="s">
        <v>175</v>
      </c>
      <c r="R120" s="11" t="s">
        <v>33</v>
      </c>
      <c r="S120" s="11" t="s">
        <v>41</v>
      </c>
    </row>
    <row r="121" spans="1:19">
      <c r="A121" s="37"/>
      <c r="B121" s="37"/>
      <c r="C121" s="48"/>
      <c r="D121" s="47"/>
      <c r="E121" s="56"/>
      <c r="F121" s="59"/>
      <c r="G121" s="70"/>
      <c r="H121" s="70"/>
      <c r="I121" s="56"/>
      <c r="J121" s="56"/>
      <c r="K121" s="95" t="s">
        <v>192</v>
      </c>
      <c r="L121" s="96" t="s">
        <v>193</v>
      </c>
      <c r="M121" s="1">
        <f t="shared" si="3"/>
        <v>20</v>
      </c>
      <c r="O121" s="1" t="str">
        <f t="shared" si="2"/>
        <v>A2019</v>
      </c>
      <c r="P121" s="1" t="str">
        <f t="shared" si="2"/>
        <v>USP 50th anniversary</v>
      </c>
      <c r="Q121" s="24" t="s">
        <v>175</v>
      </c>
      <c r="R121" s="11" t="s">
        <v>33</v>
      </c>
      <c r="S121" s="11" t="s">
        <v>41</v>
      </c>
    </row>
    <row r="122" spans="1:19">
      <c r="A122" s="37"/>
      <c r="B122" s="37"/>
      <c r="C122" s="48"/>
      <c r="D122" s="47"/>
      <c r="E122" s="56"/>
      <c r="F122" s="59"/>
      <c r="G122" s="70"/>
      <c r="H122" s="70"/>
      <c r="I122" s="56"/>
      <c r="J122" s="56"/>
      <c r="K122" s="95" t="s">
        <v>194</v>
      </c>
      <c r="L122" s="96" t="s">
        <v>195</v>
      </c>
      <c r="M122" s="1">
        <f t="shared" si="3"/>
        <v>27</v>
      </c>
      <c r="O122" s="1" t="str">
        <f t="shared" si="2"/>
        <v>A2020</v>
      </c>
      <c r="P122" s="1" t="str">
        <f t="shared" si="2"/>
        <v>Placement of Academic Staff</v>
      </c>
      <c r="Q122" s="24" t="s">
        <v>175</v>
      </c>
      <c r="R122" s="11" t="s">
        <v>33</v>
      </c>
      <c r="S122" s="11" t="s">
        <v>41</v>
      </c>
    </row>
    <row r="123" spans="1:19">
      <c r="A123" s="37"/>
      <c r="B123" s="37"/>
      <c r="C123" s="48"/>
      <c r="D123" s="47"/>
      <c r="E123" s="56"/>
      <c r="F123" s="59"/>
      <c r="G123" s="70"/>
      <c r="H123" s="70"/>
      <c r="I123" s="56"/>
      <c r="J123" s="56"/>
      <c r="K123" s="95" t="s">
        <v>196</v>
      </c>
      <c r="L123" s="96" t="s">
        <v>197</v>
      </c>
      <c r="M123" s="1">
        <f t="shared" si="3"/>
        <v>26</v>
      </c>
      <c r="O123" s="1" t="str">
        <f t="shared" si="2"/>
        <v>A2021</v>
      </c>
      <c r="P123" s="1" t="str">
        <f t="shared" si="2"/>
        <v>Reengineering &amp; Automation</v>
      </c>
      <c r="Q123" s="24" t="s">
        <v>175</v>
      </c>
      <c r="R123" s="11" t="s">
        <v>33</v>
      </c>
      <c r="S123" s="11" t="s">
        <v>41</v>
      </c>
    </row>
    <row r="124" spans="1:19">
      <c r="A124" s="38"/>
      <c r="B124" s="37"/>
      <c r="C124" s="48"/>
      <c r="D124" s="47"/>
      <c r="E124" s="62"/>
      <c r="F124" s="59"/>
      <c r="G124" s="76"/>
      <c r="H124" s="76"/>
      <c r="I124" s="62"/>
      <c r="J124" s="59"/>
      <c r="K124" s="88" t="s">
        <v>199</v>
      </c>
      <c r="L124" s="93" t="s">
        <v>200</v>
      </c>
      <c r="M124" s="1">
        <f t="shared" si="3"/>
        <v>14</v>
      </c>
      <c r="O124" s="1" t="str">
        <f t="shared" si="2"/>
        <v>A2104</v>
      </c>
      <c r="P124" s="1" t="str">
        <f t="shared" si="2"/>
        <v>Marine Studies</v>
      </c>
      <c r="Q124" s="24" t="s">
        <v>175</v>
      </c>
      <c r="R124" s="11" t="s">
        <v>33</v>
      </c>
      <c r="S124" s="11" t="s">
        <v>41</v>
      </c>
    </row>
    <row r="125" spans="1:19">
      <c r="A125" s="38"/>
      <c r="B125" s="37"/>
      <c r="C125" s="48"/>
      <c r="D125" s="47"/>
      <c r="E125" s="62"/>
      <c r="F125" s="59"/>
      <c r="G125" s="76"/>
      <c r="H125" s="76"/>
      <c r="I125" s="62"/>
      <c r="J125" s="59"/>
      <c r="K125" s="88" t="s">
        <v>201</v>
      </c>
      <c r="L125" s="93" t="s">
        <v>202</v>
      </c>
      <c r="M125" s="1">
        <f t="shared" si="3"/>
        <v>23</v>
      </c>
      <c r="O125" s="1" t="str">
        <f t="shared" si="2"/>
        <v>A2105</v>
      </c>
      <c r="P125" s="1" t="str">
        <f t="shared" si="2"/>
        <v>RC Deferred Maintenance</v>
      </c>
      <c r="Q125" s="24" t="s">
        <v>175</v>
      </c>
      <c r="R125" s="11" t="s">
        <v>33</v>
      </c>
      <c r="S125" s="11" t="s">
        <v>41</v>
      </c>
    </row>
    <row r="126" spans="1:19">
      <c r="A126" s="38"/>
      <c r="B126" s="37"/>
      <c r="C126" s="48"/>
      <c r="D126" s="47"/>
      <c r="E126" s="62"/>
      <c r="F126" s="59"/>
      <c r="G126" s="76"/>
      <c r="H126" s="76"/>
      <c r="I126" s="62"/>
      <c r="J126" s="59"/>
      <c r="K126" s="88" t="s">
        <v>5037</v>
      </c>
      <c r="L126" s="93" t="s">
        <v>5046</v>
      </c>
      <c r="Q126" s="24"/>
      <c r="R126" s="235" t="s">
        <v>33</v>
      </c>
      <c r="S126" s="235"/>
    </row>
    <row r="127" spans="1:19">
      <c r="A127" s="38"/>
      <c r="B127" s="37"/>
      <c r="C127" s="48"/>
      <c r="D127" s="47"/>
      <c r="E127" s="62"/>
      <c r="F127" s="59"/>
      <c r="G127" s="76"/>
      <c r="H127" s="76"/>
      <c r="I127" s="62"/>
      <c r="J127" s="59"/>
      <c r="K127" s="88" t="s">
        <v>5038</v>
      </c>
      <c r="L127" s="93" t="s">
        <v>5047</v>
      </c>
      <c r="Q127" s="24"/>
      <c r="R127" s="235" t="s">
        <v>33</v>
      </c>
      <c r="S127" s="235"/>
    </row>
    <row r="128" spans="1:19">
      <c r="A128" s="38"/>
      <c r="B128" s="37"/>
      <c r="C128" s="48"/>
      <c r="D128" s="47"/>
      <c r="E128" s="62"/>
      <c r="F128" s="59"/>
      <c r="G128" s="76"/>
      <c r="H128" s="76"/>
      <c r="I128" s="62"/>
      <c r="J128" s="59"/>
      <c r="K128" s="88" t="s">
        <v>5039</v>
      </c>
      <c r="L128" s="93" t="s">
        <v>5048</v>
      </c>
      <c r="Q128" s="24"/>
      <c r="R128" s="235" t="s">
        <v>33</v>
      </c>
      <c r="S128" s="235"/>
    </row>
    <row r="129" spans="1:19">
      <c r="A129" s="38"/>
      <c r="B129" s="37"/>
      <c r="C129" s="48"/>
      <c r="D129" s="47"/>
      <c r="E129" s="62"/>
      <c r="F129" s="59"/>
      <c r="G129" s="76"/>
      <c r="H129" s="76"/>
      <c r="I129" s="62"/>
      <c r="J129" s="59"/>
      <c r="K129" s="88" t="s">
        <v>5040</v>
      </c>
      <c r="L129" s="93" t="s">
        <v>5049</v>
      </c>
      <c r="Q129" s="24"/>
      <c r="R129" s="235" t="s">
        <v>33</v>
      </c>
      <c r="S129" s="235"/>
    </row>
    <row r="130" spans="1:19">
      <c r="A130" s="38"/>
      <c r="B130" s="37"/>
      <c r="C130" s="48"/>
      <c r="D130" s="47"/>
      <c r="E130" s="62"/>
      <c r="F130" s="59"/>
      <c r="G130" s="76"/>
      <c r="H130" s="76"/>
      <c r="I130" s="62"/>
      <c r="J130" s="59"/>
      <c r="K130" s="88" t="s">
        <v>5041</v>
      </c>
      <c r="L130" s="93" t="s">
        <v>5050</v>
      </c>
      <c r="Q130" s="24"/>
      <c r="R130" s="235" t="s">
        <v>33</v>
      </c>
      <c r="S130" s="235"/>
    </row>
    <row r="131" spans="1:19">
      <c r="A131" s="38"/>
      <c r="B131" s="37"/>
      <c r="C131" s="48"/>
      <c r="D131" s="47"/>
      <c r="E131" s="62"/>
      <c r="F131" s="59"/>
      <c r="G131" s="76"/>
      <c r="H131" s="76"/>
      <c r="I131" s="62"/>
      <c r="J131" s="59"/>
      <c r="K131" s="88" t="s">
        <v>5042</v>
      </c>
      <c r="L131" s="93" t="s">
        <v>5051</v>
      </c>
      <c r="Q131" s="24"/>
      <c r="R131" s="235" t="s">
        <v>33</v>
      </c>
      <c r="S131" s="235"/>
    </row>
    <row r="132" spans="1:19">
      <c r="A132" s="38"/>
      <c r="B132" s="37"/>
      <c r="C132" s="48"/>
      <c r="D132" s="47"/>
      <c r="E132" s="62"/>
      <c r="F132" s="59"/>
      <c r="G132" s="76"/>
      <c r="H132" s="76"/>
      <c r="I132" s="62"/>
      <c r="J132" s="59"/>
      <c r="K132" s="88" t="s">
        <v>5043</v>
      </c>
      <c r="L132" s="93" t="s">
        <v>5052</v>
      </c>
      <c r="Q132" s="24"/>
      <c r="R132" s="235" t="s">
        <v>33</v>
      </c>
      <c r="S132" s="235"/>
    </row>
    <row r="133" spans="1:19">
      <c r="A133" s="38"/>
      <c r="B133" s="37"/>
      <c r="C133" s="48"/>
      <c r="D133" s="47"/>
      <c r="E133" s="62"/>
      <c r="F133" s="59"/>
      <c r="G133" s="76"/>
      <c r="H133" s="76"/>
      <c r="I133" s="62"/>
      <c r="J133" s="59"/>
      <c r="K133" s="88" t="s">
        <v>5044</v>
      </c>
      <c r="L133" s="93" t="s">
        <v>5053</v>
      </c>
      <c r="Q133" s="24"/>
      <c r="R133" s="235" t="s">
        <v>33</v>
      </c>
      <c r="S133" s="235"/>
    </row>
    <row r="134" spans="1:19">
      <c r="A134" s="38"/>
      <c r="B134" s="37"/>
      <c r="C134" s="48"/>
      <c r="D134" s="47"/>
      <c r="E134" s="62"/>
      <c r="F134" s="59"/>
      <c r="G134" s="76"/>
      <c r="H134" s="76"/>
      <c r="I134" s="62"/>
      <c r="J134" s="59"/>
      <c r="K134" s="88" t="s">
        <v>5045</v>
      </c>
      <c r="L134" s="93" t="s">
        <v>5054</v>
      </c>
      <c r="Q134" s="24"/>
      <c r="R134" s="235" t="s">
        <v>33</v>
      </c>
      <c r="S134" s="235"/>
    </row>
    <row r="135" spans="1:19">
      <c r="A135" s="38"/>
      <c r="B135" s="37"/>
      <c r="C135" s="48"/>
      <c r="D135" s="47"/>
      <c r="E135" s="62"/>
      <c r="F135" s="59"/>
      <c r="G135" s="76"/>
      <c r="H135" s="76"/>
      <c r="I135" s="62"/>
      <c r="J135" s="59"/>
      <c r="K135" s="88" t="s">
        <v>5999</v>
      </c>
      <c r="L135" s="93" t="s">
        <v>6000</v>
      </c>
      <c r="Q135" s="24"/>
      <c r="R135" s="279" t="s">
        <v>33</v>
      </c>
      <c r="S135" s="235"/>
    </row>
    <row r="136" spans="1:19">
      <c r="A136" s="38"/>
      <c r="B136" s="37"/>
      <c r="C136" s="48"/>
      <c r="D136" s="47"/>
      <c r="E136" s="62"/>
      <c r="F136" s="59"/>
      <c r="G136" s="76"/>
      <c r="H136" s="76"/>
      <c r="I136" s="62"/>
      <c r="J136" s="59"/>
      <c r="K136" s="88" t="s">
        <v>6157</v>
      </c>
      <c r="L136" s="93" t="s">
        <v>6158</v>
      </c>
      <c r="Q136" s="24"/>
      <c r="R136" s="279" t="s">
        <v>33</v>
      </c>
      <c r="S136" s="263"/>
    </row>
    <row r="137" spans="1:19">
      <c r="A137" s="38"/>
      <c r="B137" s="37"/>
      <c r="C137" s="48"/>
      <c r="D137" s="47"/>
      <c r="E137" s="62"/>
      <c r="F137" s="59"/>
      <c r="G137" s="76"/>
      <c r="H137" s="76"/>
      <c r="I137" s="62"/>
      <c r="J137" s="59"/>
      <c r="K137" s="88" t="s">
        <v>6159</v>
      </c>
      <c r="L137" s="93" t="s">
        <v>6168</v>
      </c>
      <c r="Q137" s="24"/>
      <c r="R137" s="279" t="s">
        <v>33</v>
      </c>
      <c r="S137" s="263"/>
    </row>
    <row r="138" spans="1:19">
      <c r="A138" s="38"/>
      <c r="B138" s="37"/>
      <c r="C138" s="48"/>
      <c r="D138" s="47"/>
      <c r="E138" s="62"/>
      <c r="F138" s="59"/>
      <c r="G138" s="76"/>
      <c r="H138" s="76"/>
      <c r="I138" s="62"/>
      <c r="J138" s="59"/>
      <c r="K138" s="88" t="s">
        <v>6169</v>
      </c>
      <c r="L138" s="93" t="s">
        <v>6170</v>
      </c>
      <c r="Q138" s="24"/>
      <c r="R138" s="279" t="s">
        <v>33</v>
      </c>
      <c r="S138" s="235"/>
    </row>
    <row r="139" spans="1:19">
      <c r="A139" s="38"/>
      <c r="B139" s="37"/>
      <c r="C139" s="48"/>
      <c r="D139" s="47"/>
      <c r="E139" s="62"/>
      <c r="F139" s="59"/>
      <c r="G139" s="76"/>
      <c r="H139" s="76"/>
      <c r="I139" s="62"/>
      <c r="J139" s="59"/>
      <c r="K139" s="88" t="s">
        <v>6326</v>
      </c>
      <c r="L139" s="93" t="s">
        <v>6328</v>
      </c>
      <c r="Q139" s="24"/>
      <c r="R139" s="279" t="s">
        <v>33</v>
      </c>
      <c r="S139" s="279"/>
    </row>
    <row r="140" spans="1:19">
      <c r="A140" s="38"/>
      <c r="B140" s="37"/>
      <c r="C140" s="48"/>
      <c r="D140" s="47"/>
      <c r="E140" s="62"/>
      <c r="F140" s="59"/>
      <c r="G140" s="76"/>
      <c r="H140" s="76"/>
      <c r="I140" s="62"/>
      <c r="J140" s="59"/>
      <c r="K140" s="88" t="s">
        <v>6327</v>
      </c>
      <c r="L140" s="93" t="s">
        <v>6329</v>
      </c>
      <c r="Q140" s="24"/>
      <c r="R140" s="279" t="s">
        <v>33</v>
      </c>
      <c r="S140" s="279"/>
    </row>
    <row r="141" spans="1:19">
      <c r="A141" s="38"/>
      <c r="B141" s="37"/>
      <c r="C141" s="48"/>
      <c r="D141" s="47"/>
      <c r="E141" s="62"/>
      <c r="F141" s="59"/>
      <c r="G141" s="76"/>
      <c r="H141" s="76"/>
      <c r="I141" s="62"/>
      <c r="J141" s="59"/>
      <c r="K141" s="88" t="s">
        <v>6765</v>
      </c>
      <c r="L141" s="93" t="s">
        <v>6768</v>
      </c>
      <c r="Q141" s="24"/>
      <c r="R141" s="296" t="s">
        <v>33</v>
      </c>
      <c r="S141" s="296"/>
    </row>
    <row r="142" spans="1:19">
      <c r="A142" s="38"/>
      <c r="B142" s="37"/>
      <c r="C142" s="48"/>
      <c r="D142" s="47"/>
      <c r="E142" s="62"/>
      <c r="F142" s="59"/>
      <c r="G142" s="76"/>
      <c r="H142" s="76"/>
      <c r="I142" s="62"/>
      <c r="J142" s="59"/>
      <c r="K142" s="88" t="s">
        <v>6766</v>
      </c>
      <c r="L142" s="93" t="s">
        <v>6769</v>
      </c>
      <c r="Q142" s="24"/>
      <c r="R142" s="296" t="s">
        <v>33</v>
      </c>
      <c r="S142" s="296"/>
    </row>
    <row r="143" spans="1:19">
      <c r="A143" s="38"/>
      <c r="B143" s="37"/>
      <c r="C143" s="48"/>
      <c r="D143" s="47"/>
      <c r="E143" s="62"/>
      <c r="F143" s="59"/>
      <c r="G143" s="76"/>
      <c r="H143" s="76"/>
      <c r="I143" s="62"/>
      <c r="J143" s="59"/>
      <c r="K143" s="88" t="s">
        <v>6767</v>
      </c>
      <c r="L143" s="93" t="s">
        <v>6770</v>
      </c>
      <c r="Q143" s="24"/>
      <c r="R143" s="296" t="s">
        <v>33</v>
      </c>
      <c r="S143" s="296"/>
    </row>
    <row r="144" spans="1:19">
      <c r="A144" s="38"/>
      <c r="B144" s="37"/>
      <c r="C144" s="48"/>
      <c r="D144" s="47"/>
      <c r="E144" s="62"/>
      <c r="F144" s="59"/>
      <c r="G144" s="76"/>
      <c r="H144" s="76"/>
      <c r="I144" s="62"/>
      <c r="J144" s="59"/>
      <c r="K144" s="88" t="s">
        <v>7244</v>
      </c>
      <c r="L144" s="93" t="s">
        <v>7245</v>
      </c>
      <c r="Q144" s="24"/>
      <c r="R144" s="333" t="s">
        <v>33</v>
      </c>
      <c r="S144" s="279"/>
    </row>
    <row r="145" spans="1:19">
      <c r="A145" s="38">
        <v>20</v>
      </c>
      <c r="B145" s="37" t="s">
        <v>198</v>
      </c>
      <c r="C145" s="48"/>
      <c r="D145" s="47"/>
      <c r="E145" s="62"/>
      <c r="F145" s="59"/>
      <c r="G145" s="76"/>
      <c r="H145" s="76"/>
      <c r="I145" s="62"/>
      <c r="J145" s="59"/>
      <c r="K145" s="88"/>
      <c r="L145" s="93"/>
      <c r="Q145" s="24"/>
      <c r="R145" s="235"/>
      <c r="S145" s="235"/>
    </row>
    <row r="146" spans="1:19">
      <c r="A146" s="38"/>
      <c r="B146" s="37"/>
      <c r="C146" s="48"/>
      <c r="D146" s="47"/>
      <c r="E146" s="62"/>
      <c r="F146" s="59"/>
      <c r="G146" s="76"/>
      <c r="H146" s="76"/>
      <c r="I146" s="62"/>
      <c r="J146" s="59"/>
      <c r="K146" s="88"/>
      <c r="L146" s="93"/>
      <c r="Q146" s="24"/>
      <c r="R146" s="235"/>
      <c r="S146" s="235"/>
    </row>
    <row r="147" spans="1:19">
      <c r="A147" s="37"/>
      <c r="B147" s="37"/>
      <c r="C147" s="48" t="s">
        <v>203</v>
      </c>
      <c r="D147" s="47" t="s">
        <v>204</v>
      </c>
      <c r="E147" s="54"/>
      <c r="F147" s="59"/>
      <c r="G147" s="76"/>
      <c r="H147" s="76"/>
      <c r="I147" s="62"/>
      <c r="J147" s="54"/>
      <c r="K147" s="97"/>
      <c r="L147" s="87"/>
      <c r="M147" s="1">
        <f t="shared" si="3"/>
        <v>0</v>
      </c>
      <c r="O147" s="1" t="str">
        <f t="shared" ref="O147:P221" si="4">E147&amp;G147&amp;I147&amp;K147</f>
        <v/>
      </c>
      <c r="P147" s="1" t="str">
        <f t="shared" si="4"/>
        <v/>
      </c>
    </row>
    <row r="148" spans="1:19">
      <c r="A148" s="37"/>
      <c r="B148" s="37"/>
      <c r="C148" s="48"/>
      <c r="D148" s="47"/>
      <c r="E148" s="60" t="s">
        <v>205</v>
      </c>
      <c r="F148" s="59" t="s">
        <v>204</v>
      </c>
      <c r="G148" s="76"/>
      <c r="H148" s="76"/>
      <c r="I148" s="62"/>
      <c r="J148" s="54"/>
      <c r="K148" s="97"/>
      <c r="L148" s="87"/>
      <c r="M148" s="1">
        <f t="shared" si="3"/>
        <v>32</v>
      </c>
      <c r="O148" s="1" t="str">
        <f t="shared" si="4"/>
        <v>B10</v>
      </c>
      <c r="P148" s="1" t="str">
        <f t="shared" si="4"/>
        <v>Faculty of Arts  Law &amp; Education</v>
      </c>
      <c r="R148" s="11" t="s">
        <v>29</v>
      </c>
      <c r="S148" s="11" t="s">
        <v>203</v>
      </c>
    </row>
    <row r="149" spans="1:19">
      <c r="A149" s="37"/>
      <c r="B149" s="37"/>
      <c r="C149" s="48"/>
      <c r="D149" s="47"/>
      <c r="E149" s="60"/>
      <c r="F149" s="59"/>
      <c r="G149" s="77" t="s">
        <v>206</v>
      </c>
      <c r="H149" s="73" t="s">
        <v>204</v>
      </c>
      <c r="I149" s="62"/>
      <c r="J149" s="54"/>
      <c r="K149" s="97"/>
      <c r="L149" s="87"/>
      <c r="M149" s="1">
        <f t="shared" si="3"/>
        <v>32</v>
      </c>
      <c r="O149" s="1" t="str">
        <f t="shared" si="4"/>
        <v>B100</v>
      </c>
      <c r="P149" s="1" t="str">
        <f t="shared" si="4"/>
        <v>Faculty of Arts  Law &amp; Education</v>
      </c>
      <c r="Q149" s="13" t="s">
        <v>205</v>
      </c>
      <c r="R149" s="11" t="s">
        <v>29</v>
      </c>
      <c r="S149" s="11" t="s">
        <v>203</v>
      </c>
    </row>
    <row r="150" spans="1:19">
      <c r="A150" s="37"/>
      <c r="B150" s="37"/>
      <c r="C150" s="48"/>
      <c r="D150" s="47"/>
      <c r="E150" s="60"/>
      <c r="F150" s="59"/>
      <c r="G150" s="76"/>
      <c r="H150" s="76"/>
      <c r="I150" s="60" t="s">
        <v>207</v>
      </c>
      <c r="J150" s="59" t="s">
        <v>204</v>
      </c>
      <c r="K150" s="97"/>
      <c r="L150" s="87"/>
      <c r="M150" s="1">
        <f t="shared" si="3"/>
        <v>32</v>
      </c>
      <c r="O150" s="1" t="str">
        <f t="shared" si="4"/>
        <v>B1000</v>
      </c>
      <c r="P150" s="1" t="str">
        <f t="shared" si="4"/>
        <v>Faculty of Arts  Law &amp; Education</v>
      </c>
      <c r="Q150" s="13" t="s">
        <v>206</v>
      </c>
      <c r="R150" s="11" t="s">
        <v>29</v>
      </c>
      <c r="S150" s="11" t="s">
        <v>203</v>
      </c>
    </row>
    <row r="151" spans="1:19">
      <c r="A151" s="37"/>
      <c r="B151" s="37"/>
      <c r="C151" s="48"/>
      <c r="D151" s="47"/>
      <c r="E151" s="60"/>
      <c r="F151" s="59"/>
      <c r="G151" s="69"/>
      <c r="H151" s="73"/>
      <c r="I151" s="60"/>
      <c r="J151" s="54"/>
      <c r="K151" s="86" t="s">
        <v>208</v>
      </c>
      <c r="L151" s="93" t="s">
        <v>209</v>
      </c>
      <c r="M151" s="1">
        <f t="shared" si="3"/>
        <v>22</v>
      </c>
      <c r="O151" s="1" t="str">
        <f t="shared" si="4"/>
        <v>B1010</v>
      </c>
      <c r="P151" s="1" t="str">
        <f t="shared" si="4"/>
        <v>General Office Trading</v>
      </c>
      <c r="Q151" s="13" t="s">
        <v>207</v>
      </c>
      <c r="R151" s="11" t="s">
        <v>33</v>
      </c>
      <c r="S151" s="11" t="s">
        <v>203</v>
      </c>
    </row>
    <row r="152" spans="1:19">
      <c r="A152" s="37"/>
      <c r="B152" s="37"/>
      <c r="C152" s="48"/>
      <c r="D152" s="47"/>
      <c r="E152" s="60"/>
      <c r="F152" s="59"/>
      <c r="G152" s="69"/>
      <c r="H152" s="73"/>
      <c r="I152" s="60"/>
      <c r="J152" s="54"/>
      <c r="K152" s="86" t="s">
        <v>210</v>
      </c>
      <c r="L152" s="93" t="s">
        <v>211</v>
      </c>
      <c r="M152" s="1">
        <f t="shared" si="3"/>
        <v>35</v>
      </c>
      <c r="O152" s="1" t="str">
        <f t="shared" si="4"/>
        <v>B1020</v>
      </c>
      <c r="P152" s="1" t="str">
        <f t="shared" si="4"/>
        <v>PG Diploma in Legal Practice (PDLP)</v>
      </c>
      <c r="Q152" s="13" t="s">
        <v>207</v>
      </c>
      <c r="R152" s="11" t="s">
        <v>33</v>
      </c>
      <c r="S152" s="11" t="s">
        <v>203</v>
      </c>
    </row>
    <row r="153" spans="1:19">
      <c r="A153" s="37"/>
      <c r="B153" s="37"/>
      <c r="C153" s="48"/>
      <c r="D153" s="47"/>
      <c r="E153" s="60"/>
      <c r="F153" s="59"/>
      <c r="G153" s="69"/>
      <c r="H153" s="73"/>
      <c r="I153" s="60"/>
      <c r="J153" s="54"/>
      <c r="K153" s="86" t="s">
        <v>212</v>
      </c>
      <c r="L153" s="93" t="s">
        <v>213</v>
      </c>
      <c r="M153" s="1">
        <f t="shared" si="3"/>
        <v>35</v>
      </c>
      <c r="O153" s="1" t="str">
        <f t="shared" si="4"/>
        <v>B1030</v>
      </c>
      <c r="P153" s="1" t="str">
        <f t="shared" si="4"/>
        <v>PG Diploma in Legal Drafting (PDLD)</v>
      </c>
      <c r="Q153" s="13" t="s">
        <v>207</v>
      </c>
      <c r="R153" s="11" t="s">
        <v>33</v>
      </c>
      <c r="S153" s="11" t="s">
        <v>203</v>
      </c>
    </row>
    <row r="154" spans="1:19">
      <c r="A154" s="37"/>
      <c r="B154" s="37"/>
      <c r="C154" s="48"/>
      <c r="D154" s="47"/>
      <c r="E154" s="60"/>
      <c r="F154" s="59"/>
      <c r="G154" s="69"/>
      <c r="H154" s="73"/>
      <c r="I154" s="60"/>
      <c r="J154" s="54"/>
      <c r="K154" s="86" t="s">
        <v>214</v>
      </c>
      <c r="L154" s="93" t="s">
        <v>215</v>
      </c>
      <c r="M154" s="1">
        <f t="shared" si="3"/>
        <v>21</v>
      </c>
      <c r="O154" s="1" t="str">
        <f t="shared" si="4"/>
        <v>B1040</v>
      </c>
      <c r="P154" s="1" t="str">
        <f t="shared" si="4"/>
        <v>School of Law Trading</v>
      </c>
      <c r="Q154" s="13" t="s">
        <v>207</v>
      </c>
      <c r="R154" s="11" t="s">
        <v>33</v>
      </c>
      <c r="S154" s="11" t="s">
        <v>203</v>
      </c>
    </row>
    <row r="155" spans="1:19">
      <c r="A155" s="37"/>
      <c r="B155" s="37"/>
      <c r="C155" s="48"/>
      <c r="D155" s="47"/>
      <c r="E155" s="60"/>
      <c r="F155" s="59"/>
      <c r="G155" s="69"/>
      <c r="H155" s="73"/>
      <c r="I155" s="60"/>
      <c r="J155" s="54"/>
      <c r="K155" s="86" t="s">
        <v>216</v>
      </c>
      <c r="L155" s="93" t="s">
        <v>217</v>
      </c>
      <c r="M155" s="1">
        <f t="shared" si="3"/>
        <v>34</v>
      </c>
      <c r="O155" s="1" t="str">
        <f t="shared" si="4"/>
        <v>B1050</v>
      </c>
      <c r="P155" s="1" t="str">
        <f t="shared" si="4"/>
        <v>School of Law-Flexi School Trading</v>
      </c>
      <c r="Q155" s="13" t="s">
        <v>207</v>
      </c>
      <c r="R155" s="11" t="s">
        <v>33</v>
      </c>
      <c r="S155" s="11" t="s">
        <v>203</v>
      </c>
    </row>
    <row r="156" spans="1:19">
      <c r="A156" s="37"/>
      <c r="B156" s="37"/>
      <c r="C156" s="48"/>
      <c r="D156" s="47"/>
      <c r="E156" s="60"/>
      <c r="F156" s="59"/>
      <c r="G156" s="69"/>
      <c r="H156" s="73"/>
      <c r="I156" s="60"/>
      <c r="J156" s="54"/>
      <c r="K156" s="86" t="s">
        <v>218</v>
      </c>
      <c r="L156" s="93" t="s">
        <v>219</v>
      </c>
      <c r="M156" s="1">
        <f t="shared" si="3"/>
        <v>17</v>
      </c>
      <c r="O156" s="1" t="str">
        <f t="shared" si="4"/>
        <v>B1060</v>
      </c>
      <c r="P156" s="1" t="str">
        <f t="shared" si="4"/>
        <v>Education Trading</v>
      </c>
      <c r="Q156" s="13" t="s">
        <v>207</v>
      </c>
      <c r="R156" s="11" t="s">
        <v>33</v>
      </c>
      <c r="S156" s="11" t="s">
        <v>203</v>
      </c>
    </row>
    <row r="157" spans="1:19">
      <c r="A157" s="37"/>
      <c r="B157" s="37"/>
      <c r="C157" s="48"/>
      <c r="D157" s="47"/>
      <c r="E157" s="60"/>
      <c r="F157" s="59"/>
      <c r="G157" s="69"/>
      <c r="H157" s="73"/>
      <c r="I157" s="60"/>
      <c r="J157" s="54"/>
      <c r="K157" s="86" t="s">
        <v>220</v>
      </c>
      <c r="L157" s="93" t="s">
        <v>221</v>
      </c>
      <c r="M157" s="1">
        <f t="shared" si="3"/>
        <v>24</v>
      </c>
      <c r="O157" s="1" t="str">
        <f t="shared" si="4"/>
        <v>B1070</v>
      </c>
      <c r="P157" s="1" t="str">
        <f t="shared" si="4"/>
        <v>Education - Flexi School</v>
      </c>
      <c r="Q157" s="13" t="s">
        <v>207</v>
      </c>
      <c r="R157" s="11" t="s">
        <v>33</v>
      </c>
      <c r="S157" s="11" t="s">
        <v>203</v>
      </c>
    </row>
    <row r="158" spans="1:19">
      <c r="A158" s="37"/>
      <c r="B158" s="37"/>
      <c r="C158" s="48"/>
      <c r="D158" s="47"/>
      <c r="E158" s="60"/>
      <c r="F158" s="59"/>
      <c r="G158" s="69"/>
      <c r="H158" s="73"/>
      <c r="I158" s="60"/>
      <c r="J158" s="54"/>
      <c r="K158" s="86" t="s">
        <v>222</v>
      </c>
      <c r="L158" s="93" t="s">
        <v>223</v>
      </c>
      <c r="M158" s="1">
        <f t="shared" si="3"/>
        <v>33</v>
      </c>
      <c r="O158" s="1" t="str">
        <f t="shared" si="4"/>
        <v>B1080</v>
      </c>
      <c r="P158" s="1" t="str">
        <f t="shared" si="4"/>
        <v>Sch of Lang  Arts &amp; Media Trading</v>
      </c>
      <c r="Q158" s="13" t="s">
        <v>207</v>
      </c>
      <c r="R158" s="11" t="s">
        <v>33</v>
      </c>
      <c r="S158" s="11" t="s">
        <v>203</v>
      </c>
    </row>
    <row r="159" spans="1:19">
      <c r="A159" s="37"/>
      <c r="B159" s="37"/>
      <c r="C159" s="48"/>
      <c r="D159" s="47"/>
      <c r="E159" s="60"/>
      <c r="F159" s="59"/>
      <c r="G159" s="69"/>
      <c r="H159" s="73"/>
      <c r="I159" s="60"/>
      <c r="J159" s="54"/>
      <c r="K159" s="86" t="s">
        <v>224</v>
      </c>
      <c r="L159" s="93" t="s">
        <v>225</v>
      </c>
      <c r="M159" s="1">
        <f t="shared" si="3"/>
        <v>35</v>
      </c>
      <c r="O159" s="1" t="str">
        <f t="shared" si="4"/>
        <v>B1090</v>
      </c>
      <c r="P159" s="1" t="str">
        <f t="shared" si="4"/>
        <v>FAL-Wansolwara/Journalism Newspaper</v>
      </c>
      <c r="Q159" s="13" t="s">
        <v>207</v>
      </c>
      <c r="R159" s="11" t="s">
        <v>33</v>
      </c>
      <c r="S159" s="11" t="s">
        <v>203</v>
      </c>
    </row>
    <row r="160" spans="1:19">
      <c r="A160" s="37"/>
      <c r="B160" s="37"/>
      <c r="C160" s="48"/>
      <c r="D160" s="47"/>
      <c r="E160" s="60"/>
      <c r="F160" s="59"/>
      <c r="G160" s="69"/>
      <c r="H160" s="73"/>
      <c r="I160" s="60"/>
      <c r="J160" s="54"/>
      <c r="K160" s="86" t="s">
        <v>226</v>
      </c>
      <c r="L160" s="93" t="s">
        <v>227</v>
      </c>
      <c r="M160" s="1">
        <f t="shared" si="3"/>
        <v>15</v>
      </c>
      <c r="O160" s="1" t="str">
        <f t="shared" si="4"/>
        <v>B1100</v>
      </c>
      <c r="P160" s="1" t="str">
        <f t="shared" si="4"/>
        <v>Performing Arts</v>
      </c>
      <c r="Q160" s="13" t="s">
        <v>207</v>
      </c>
      <c r="R160" s="11" t="s">
        <v>33</v>
      </c>
      <c r="S160" s="11" t="s">
        <v>203</v>
      </c>
    </row>
    <row r="161" spans="1:19">
      <c r="A161" s="37"/>
      <c r="B161" s="37"/>
      <c r="C161" s="48"/>
      <c r="D161" s="47"/>
      <c r="E161" s="60"/>
      <c r="F161" s="59"/>
      <c r="G161" s="69"/>
      <c r="H161" s="73"/>
      <c r="I161" s="60"/>
      <c r="J161" s="54"/>
      <c r="K161" s="86" t="s">
        <v>228</v>
      </c>
      <c r="L161" s="93" t="s">
        <v>229</v>
      </c>
      <c r="M161" s="1">
        <f t="shared" si="3"/>
        <v>21</v>
      </c>
      <c r="O161" s="1" t="str">
        <f t="shared" si="4"/>
        <v>B1110</v>
      </c>
      <c r="P161" s="1" t="str">
        <f t="shared" si="4"/>
        <v>Pacific Language Unit</v>
      </c>
      <c r="Q161" s="13" t="s">
        <v>207</v>
      </c>
      <c r="R161" s="11" t="s">
        <v>33</v>
      </c>
      <c r="S161" s="11" t="s">
        <v>203</v>
      </c>
    </row>
    <row r="162" spans="1:19">
      <c r="A162" s="37"/>
      <c r="B162" s="37"/>
      <c r="C162" s="48"/>
      <c r="D162" s="47"/>
      <c r="E162" s="60"/>
      <c r="F162" s="59"/>
      <c r="G162" s="69"/>
      <c r="H162" s="73"/>
      <c r="I162" s="60"/>
      <c r="J162" s="54"/>
      <c r="K162" s="86" t="s">
        <v>230</v>
      </c>
      <c r="L162" s="93" t="s">
        <v>231</v>
      </c>
      <c r="M162" s="1">
        <f t="shared" si="3"/>
        <v>31</v>
      </c>
      <c r="O162" s="1" t="str">
        <f t="shared" si="4"/>
        <v>B1120</v>
      </c>
      <c r="P162" s="1" t="str">
        <f t="shared" si="4"/>
        <v>Intensive English Program (IEP)</v>
      </c>
      <c r="Q162" s="13" t="s">
        <v>207</v>
      </c>
      <c r="R162" s="11" t="s">
        <v>33</v>
      </c>
      <c r="S162" s="11" t="s">
        <v>203</v>
      </c>
    </row>
    <row r="163" spans="1:19">
      <c r="A163" s="37"/>
      <c r="B163" s="37"/>
      <c r="C163" s="48"/>
      <c r="D163" s="47"/>
      <c r="E163" s="60"/>
      <c r="F163" s="59"/>
      <c r="G163" s="69"/>
      <c r="H163" s="73"/>
      <c r="I163" s="60"/>
      <c r="J163" s="54"/>
      <c r="K163" s="86" t="s">
        <v>232</v>
      </c>
      <c r="L163" s="93" t="s">
        <v>233</v>
      </c>
      <c r="M163" s="1">
        <f t="shared" si="3"/>
        <v>32</v>
      </c>
      <c r="O163" s="1" t="str">
        <f t="shared" si="4"/>
        <v>B1130</v>
      </c>
      <c r="P163" s="1" t="str">
        <f t="shared" si="4"/>
        <v>Sch of Lang/Arts/Media-Flexi Sch</v>
      </c>
      <c r="Q163" s="13" t="s">
        <v>207</v>
      </c>
      <c r="R163" s="11" t="s">
        <v>33</v>
      </c>
      <c r="S163" s="11" t="s">
        <v>203</v>
      </c>
    </row>
    <row r="164" spans="1:19">
      <c r="A164" s="37"/>
      <c r="B164" s="37"/>
      <c r="C164" s="48"/>
      <c r="D164" s="47"/>
      <c r="E164" s="60"/>
      <c r="F164" s="59"/>
      <c r="G164" s="69"/>
      <c r="H164" s="73"/>
      <c r="I164" s="60"/>
      <c r="J164" s="54"/>
      <c r="K164" s="86" t="s">
        <v>234</v>
      </c>
      <c r="L164" s="93" t="s">
        <v>235</v>
      </c>
      <c r="M164" s="1">
        <f t="shared" si="3"/>
        <v>35</v>
      </c>
      <c r="O164" s="1" t="str">
        <f t="shared" si="4"/>
        <v>B1140</v>
      </c>
      <c r="P164" s="1" t="str">
        <f t="shared" si="4"/>
        <v>School of Social Science- Flexi Sch</v>
      </c>
      <c r="Q164" s="13" t="s">
        <v>207</v>
      </c>
      <c r="R164" s="11" t="s">
        <v>33</v>
      </c>
      <c r="S164" s="11" t="s">
        <v>203</v>
      </c>
    </row>
    <row r="165" spans="1:19">
      <c r="A165" s="37"/>
      <c r="B165" s="37"/>
      <c r="C165" s="48"/>
      <c r="D165" s="47"/>
      <c r="E165" s="60"/>
      <c r="F165" s="59"/>
      <c r="G165" s="69"/>
      <c r="H165" s="73"/>
      <c r="I165" s="60"/>
      <c r="J165" s="54"/>
      <c r="K165" s="86" t="s">
        <v>236</v>
      </c>
      <c r="L165" s="93" t="s">
        <v>237</v>
      </c>
      <c r="M165" s="1">
        <f t="shared" si="3"/>
        <v>27</v>
      </c>
      <c r="O165" s="1" t="str">
        <f t="shared" si="4"/>
        <v>B1150</v>
      </c>
      <c r="P165" s="1" t="str">
        <f t="shared" si="4"/>
        <v>School of Social Sc Trading</v>
      </c>
      <c r="Q165" s="13" t="s">
        <v>207</v>
      </c>
      <c r="R165" s="11" t="s">
        <v>33</v>
      </c>
      <c r="S165" s="11" t="s">
        <v>203</v>
      </c>
    </row>
    <row r="166" spans="1:19">
      <c r="A166" s="37"/>
      <c r="B166" s="37"/>
      <c r="C166" s="48"/>
      <c r="D166" s="47"/>
      <c r="E166" s="60"/>
      <c r="F166" s="59"/>
      <c r="G166" s="69"/>
      <c r="H166" s="73"/>
      <c r="I166" s="60"/>
      <c r="J166" s="54"/>
      <c r="K166" s="86" t="s">
        <v>238</v>
      </c>
      <c r="L166" s="93" t="s">
        <v>239</v>
      </c>
      <c r="M166" s="1">
        <f t="shared" si="3"/>
        <v>14</v>
      </c>
      <c r="O166" s="1" t="str">
        <f t="shared" si="4"/>
        <v>B1160</v>
      </c>
      <c r="P166" s="1" t="str">
        <f t="shared" si="4"/>
        <v>OCACPS Trading</v>
      </c>
      <c r="Q166" s="13" t="s">
        <v>207</v>
      </c>
      <c r="R166" s="11" t="s">
        <v>33</v>
      </c>
      <c r="S166" s="11" t="s">
        <v>203</v>
      </c>
    </row>
    <row r="167" spans="1:19">
      <c r="A167" s="37"/>
      <c r="B167" s="37"/>
      <c r="C167" s="48"/>
      <c r="D167" s="47"/>
      <c r="E167" s="60"/>
      <c r="F167" s="59"/>
      <c r="G167" s="69"/>
      <c r="H167" s="73"/>
      <c r="I167" s="60"/>
      <c r="J167" s="54"/>
      <c r="K167" s="86" t="s">
        <v>240</v>
      </c>
      <c r="L167" s="93" t="s">
        <v>241</v>
      </c>
      <c r="M167" s="1">
        <f t="shared" si="3"/>
        <v>12</v>
      </c>
      <c r="O167" s="1" t="str">
        <f t="shared" si="4"/>
        <v>B1170</v>
      </c>
      <c r="P167" s="1" t="str">
        <f t="shared" si="4"/>
        <v>OCACPS Flexi</v>
      </c>
      <c r="Q167" s="13" t="s">
        <v>207</v>
      </c>
      <c r="R167" s="11" t="s">
        <v>33</v>
      </c>
      <c r="S167" s="11" t="s">
        <v>203</v>
      </c>
    </row>
    <row r="168" spans="1:19">
      <c r="A168" s="37"/>
      <c r="B168" s="37"/>
      <c r="C168" s="48"/>
      <c r="D168" s="47"/>
      <c r="E168" s="60"/>
      <c r="F168" s="59"/>
      <c r="G168" s="69"/>
      <c r="H168" s="73"/>
      <c r="I168" s="60"/>
      <c r="J168" s="54"/>
      <c r="K168" s="86" t="s">
        <v>242</v>
      </c>
      <c r="L168" s="93" t="s">
        <v>243</v>
      </c>
      <c r="M168" s="1">
        <f t="shared" si="3"/>
        <v>11</v>
      </c>
      <c r="O168" s="1" t="str">
        <f t="shared" si="4"/>
        <v>B1180</v>
      </c>
      <c r="P168" s="1" t="str">
        <f t="shared" si="4"/>
        <v>USP Educare</v>
      </c>
      <c r="Q168" s="13" t="s">
        <v>207</v>
      </c>
      <c r="R168" s="11" t="s">
        <v>33</v>
      </c>
      <c r="S168" s="11" t="s">
        <v>203</v>
      </c>
    </row>
    <row r="169" spans="1:19">
      <c r="A169" s="37"/>
      <c r="B169" s="37"/>
      <c r="C169" s="48"/>
      <c r="D169" s="47"/>
      <c r="E169" s="60"/>
      <c r="F169" s="59"/>
      <c r="G169" s="69"/>
      <c r="H169" s="73"/>
      <c r="I169" s="60"/>
      <c r="J169" s="54"/>
      <c r="K169" s="86" t="s">
        <v>7246</v>
      </c>
      <c r="L169" s="93" t="s">
        <v>7247</v>
      </c>
      <c r="R169" s="333" t="s">
        <v>33</v>
      </c>
      <c r="S169" s="333"/>
    </row>
    <row r="170" spans="1:19">
      <c r="A170" s="37"/>
      <c r="B170" s="37"/>
      <c r="C170" s="48"/>
      <c r="D170" s="47"/>
      <c r="E170" s="60"/>
      <c r="F170" s="59"/>
      <c r="G170" s="69"/>
      <c r="H170" s="73"/>
      <c r="I170" s="60"/>
      <c r="J170" s="54"/>
      <c r="K170" s="86"/>
      <c r="L170" s="93"/>
      <c r="R170" s="333"/>
      <c r="S170" s="333"/>
    </row>
    <row r="171" spans="1:19">
      <c r="A171" s="37"/>
      <c r="B171" s="37"/>
      <c r="C171" s="48"/>
      <c r="D171" s="47"/>
      <c r="E171" s="60"/>
      <c r="F171" s="59"/>
      <c r="G171" s="69"/>
      <c r="H171" s="73"/>
      <c r="I171" s="60"/>
      <c r="J171" s="54"/>
      <c r="K171" s="86"/>
      <c r="L171" s="93"/>
      <c r="R171" s="333"/>
      <c r="S171" s="333"/>
    </row>
    <row r="172" spans="1:19">
      <c r="A172" s="37"/>
      <c r="B172" s="37"/>
      <c r="C172" s="48" t="s">
        <v>244</v>
      </c>
      <c r="D172" s="47" t="s">
        <v>245</v>
      </c>
      <c r="E172" s="54"/>
      <c r="F172" s="59"/>
      <c r="G172" s="69"/>
      <c r="H172" s="73"/>
      <c r="I172" s="60"/>
      <c r="J172" s="54"/>
      <c r="K172" s="97"/>
      <c r="L172" s="87"/>
      <c r="M172" s="1">
        <f t="shared" si="3"/>
        <v>0</v>
      </c>
      <c r="O172" s="1" t="str">
        <f t="shared" si="4"/>
        <v/>
      </c>
      <c r="P172" s="1" t="str">
        <f t="shared" si="4"/>
        <v/>
      </c>
    </row>
    <row r="173" spans="1:19">
      <c r="A173" s="37"/>
      <c r="B173" s="37"/>
      <c r="C173" s="48"/>
      <c r="D173" s="47"/>
      <c r="E173" s="60" t="s">
        <v>246</v>
      </c>
      <c r="F173" s="59" t="s">
        <v>245</v>
      </c>
      <c r="G173" s="69"/>
      <c r="H173" s="73"/>
      <c r="I173" s="60"/>
      <c r="J173" s="54"/>
      <c r="K173" s="97"/>
      <c r="L173" s="87"/>
      <c r="M173" s="1">
        <f t="shared" si="3"/>
        <v>31</v>
      </c>
      <c r="O173" s="1" t="str">
        <f t="shared" si="4"/>
        <v>B20</v>
      </c>
      <c r="P173" s="1" t="str">
        <f t="shared" si="4"/>
        <v>Faculty of Business &amp; Economics</v>
      </c>
      <c r="R173" s="11" t="s">
        <v>29</v>
      </c>
      <c r="S173" s="11" t="s">
        <v>244</v>
      </c>
    </row>
    <row r="174" spans="1:19">
      <c r="A174" s="37"/>
      <c r="B174" s="37"/>
      <c r="C174" s="48"/>
      <c r="D174" s="47"/>
      <c r="E174" s="60"/>
      <c r="F174" s="59"/>
      <c r="G174" s="77" t="s">
        <v>247</v>
      </c>
      <c r="H174" s="73" t="s">
        <v>245</v>
      </c>
      <c r="I174" s="60"/>
      <c r="J174" s="54"/>
      <c r="K174" s="97"/>
      <c r="L174" s="87"/>
      <c r="M174" s="1">
        <f t="shared" si="3"/>
        <v>31</v>
      </c>
      <c r="O174" s="1" t="str">
        <f t="shared" si="4"/>
        <v>B200</v>
      </c>
      <c r="P174" s="1" t="str">
        <f t="shared" si="4"/>
        <v>Faculty of Business &amp; Economics</v>
      </c>
      <c r="Q174" s="13" t="s">
        <v>246</v>
      </c>
      <c r="R174" s="11" t="s">
        <v>29</v>
      </c>
      <c r="S174" s="11" t="s">
        <v>244</v>
      </c>
    </row>
    <row r="175" spans="1:19">
      <c r="A175" s="37"/>
      <c r="B175" s="37"/>
      <c r="C175" s="48"/>
      <c r="D175" s="47"/>
      <c r="E175" s="60"/>
      <c r="F175" s="59"/>
      <c r="G175" s="69"/>
      <c r="H175" s="73"/>
      <c r="I175" s="60" t="s">
        <v>248</v>
      </c>
      <c r="J175" s="59" t="s">
        <v>245</v>
      </c>
      <c r="K175" s="97"/>
      <c r="L175" s="87"/>
      <c r="M175" s="1">
        <f t="shared" si="3"/>
        <v>31</v>
      </c>
      <c r="O175" s="1" t="str">
        <f t="shared" si="4"/>
        <v>B2000</v>
      </c>
      <c r="P175" s="1" t="str">
        <f t="shared" si="4"/>
        <v>Faculty of Business &amp; Economics</v>
      </c>
      <c r="Q175" s="13" t="s">
        <v>247</v>
      </c>
      <c r="R175" s="11" t="s">
        <v>29</v>
      </c>
      <c r="S175" s="11" t="s">
        <v>244</v>
      </c>
    </row>
    <row r="176" spans="1:19">
      <c r="A176" s="37"/>
      <c r="B176" s="37"/>
      <c r="C176" s="48"/>
      <c r="D176" s="47"/>
      <c r="E176" s="60"/>
      <c r="F176" s="59"/>
      <c r="G176" s="69"/>
      <c r="H176" s="73"/>
      <c r="I176" s="60"/>
      <c r="J176" s="54"/>
      <c r="K176" s="86" t="s">
        <v>249</v>
      </c>
      <c r="L176" s="93" t="s">
        <v>250</v>
      </c>
      <c r="M176" s="1">
        <f t="shared" si="3"/>
        <v>33</v>
      </c>
      <c r="O176" s="1" t="str">
        <f t="shared" si="4"/>
        <v>B2010</v>
      </c>
      <c r="P176" s="1" t="str">
        <f t="shared" si="4"/>
        <v>SoE Cultural Economics Conference</v>
      </c>
      <c r="Q176" s="13" t="s">
        <v>248</v>
      </c>
      <c r="R176" s="11" t="s">
        <v>33</v>
      </c>
      <c r="S176" s="11" t="s">
        <v>244</v>
      </c>
    </row>
    <row r="177" spans="1:19">
      <c r="A177" s="37"/>
      <c r="B177" s="37"/>
      <c r="C177" s="48"/>
      <c r="D177" s="47"/>
      <c r="E177" s="60"/>
      <c r="F177" s="59"/>
      <c r="G177" s="69"/>
      <c r="H177" s="73"/>
      <c r="I177" s="60"/>
      <c r="J177" s="54"/>
      <c r="K177" s="86" t="s">
        <v>251</v>
      </c>
      <c r="L177" s="93" t="s">
        <v>252</v>
      </c>
      <c r="M177" s="1">
        <f t="shared" si="3"/>
        <v>24</v>
      </c>
      <c r="O177" s="1" t="str">
        <f t="shared" si="4"/>
        <v>B2020</v>
      </c>
      <c r="P177" s="1" t="str">
        <f t="shared" si="4"/>
        <v>Soils Lab Revolving Fund</v>
      </c>
      <c r="Q177" s="13" t="s">
        <v>248</v>
      </c>
      <c r="R177" s="11" t="s">
        <v>33</v>
      </c>
      <c r="S177" s="11" t="s">
        <v>244</v>
      </c>
    </row>
    <row r="178" spans="1:19">
      <c r="A178" s="37"/>
      <c r="B178" s="37"/>
      <c r="C178" s="48"/>
      <c r="D178" s="47"/>
      <c r="E178" s="60"/>
      <c r="F178" s="59"/>
      <c r="G178" s="69"/>
      <c r="H178" s="73"/>
      <c r="I178" s="60"/>
      <c r="J178" s="54"/>
      <c r="K178" s="86" t="s">
        <v>253</v>
      </c>
      <c r="L178" s="93" t="s">
        <v>254</v>
      </c>
      <c r="M178" s="1">
        <f t="shared" si="3"/>
        <v>17</v>
      </c>
      <c r="O178" s="1" t="str">
        <f t="shared" si="4"/>
        <v>B2030</v>
      </c>
      <c r="P178" s="1" t="str">
        <f t="shared" si="4"/>
        <v>FBE Consultancies</v>
      </c>
      <c r="Q178" s="13" t="s">
        <v>248</v>
      </c>
      <c r="R178" s="11" t="s">
        <v>33</v>
      </c>
      <c r="S178" s="11" t="s">
        <v>244</v>
      </c>
    </row>
    <row r="179" spans="1:19">
      <c r="A179" s="37"/>
      <c r="B179" s="37"/>
      <c r="C179" s="48"/>
      <c r="D179" s="47"/>
      <c r="E179" s="60"/>
      <c r="F179" s="59"/>
      <c r="G179" s="69"/>
      <c r="H179" s="73"/>
      <c r="I179" s="60"/>
      <c r="J179" s="54"/>
      <c r="K179" s="86" t="s">
        <v>255</v>
      </c>
      <c r="L179" s="93" t="s">
        <v>256</v>
      </c>
      <c r="M179" s="1">
        <f t="shared" si="3"/>
        <v>25</v>
      </c>
      <c r="O179" s="1" t="str">
        <f t="shared" si="4"/>
        <v>B2040</v>
      </c>
      <c r="P179" s="1" t="str">
        <f t="shared" si="4"/>
        <v>FBE Photocopying Services</v>
      </c>
      <c r="Q179" s="13" t="s">
        <v>248</v>
      </c>
      <c r="R179" s="11" t="s">
        <v>33</v>
      </c>
      <c r="S179" s="11" t="s">
        <v>244</v>
      </c>
    </row>
    <row r="180" spans="1:19">
      <c r="A180" s="37"/>
      <c r="B180" s="37"/>
      <c r="C180" s="48"/>
      <c r="D180" s="47"/>
      <c r="E180" s="60"/>
      <c r="F180" s="59"/>
      <c r="G180" s="69"/>
      <c r="H180" s="73"/>
      <c r="I180" s="60"/>
      <c r="J180" s="54"/>
      <c r="K180" s="86" t="s">
        <v>257</v>
      </c>
      <c r="L180" s="93" t="s">
        <v>258</v>
      </c>
      <c r="M180" s="1">
        <f t="shared" si="3"/>
        <v>23</v>
      </c>
      <c r="O180" s="1" t="str">
        <f t="shared" si="4"/>
        <v>B2050</v>
      </c>
      <c r="P180" s="1" t="str">
        <f t="shared" si="4"/>
        <v>FBE Project Development</v>
      </c>
      <c r="Q180" s="13" t="s">
        <v>248</v>
      </c>
      <c r="R180" s="11" t="s">
        <v>33</v>
      </c>
      <c r="S180" s="11" t="s">
        <v>244</v>
      </c>
    </row>
    <row r="181" spans="1:19">
      <c r="A181" s="37"/>
      <c r="B181" s="37"/>
      <c r="C181" s="48"/>
      <c r="D181" s="47"/>
      <c r="E181" s="60"/>
      <c r="F181" s="59"/>
      <c r="G181" s="69"/>
      <c r="H181" s="73"/>
      <c r="I181" s="60"/>
      <c r="J181" s="54"/>
      <c r="K181" s="86" t="s">
        <v>259</v>
      </c>
      <c r="L181" s="93" t="s">
        <v>260</v>
      </c>
      <c r="M181" s="1">
        <f t="shared" si="3"/>
        <v>15</v>
      </c>
      <c r="O181" s="1" t="str">
        <f t="shared" si="4"/>
        <v>B2060</v>
      </c>
      <c r="P181" s="1" t="str">
        <f t="shared" si="4"/>
        <v>Country Updates</v>
      </c>
      <c r="Q181" s="13" t="s">
        <v>248</v>
      </c>
      <c r="R181" s="11" t="s">
        <v>33</v>
      </c>
      <c r="S181" s="11" t="s">
        <v>244</v>
      </c>
    </row>
    <row r="182" spans="1:19">
      <c r="A182" s="37"/>
      <c r="B182" s="37"/>
      <c r="C182" s="48"/>
      <c r="D182" s="47"/>
      <c r="E182" s="60"/>
      <c r="F182" s="59"/>
      <c r="G182" s="69"/>
      <c r="H182" s="73"/>
      <c r="I182" s="60"/>
      <c r="J182" s="54"/>
      <c r="K182" s="86" t="s">
        <v>261</v>
      </c>
      <c r="L182" s="93" t="s">
        <v>262</v>
      </c>
      <c r="M182" s="1">
        <f t="shared" si="3"/>
        <v>18</v>
      </c>
      <c r="O182" s="1" t="str">
        <f t="shared" si="4"/>
        <v>B2070</v>
      </c>
      <c r="P182" s="1" t="str">
        <f t="shared" si="4"/>
        <v>Accounting Trading</v>
      </c>
      <c r="Q182" s="13" t="s">
        <v>248</v>
      </c>
      <c r="R182" s="11" t="s">
        <v>33</v>
      </c>
      <c r="S182" s="11" t="s">
        <v>244</v>
      </c>
    </row>
    <row r="183" spans="1:19">
      <c r="A183" s="37"/>
      <c r="B183" s="37"/>
      <c r="C183" s="48"/>
      <c r="D183" s="47"/>
      <c r="E183" s="60"/>
      <c r="F183" s="59"/>
      <c r="G183" s="69"/>
      <c r="H183" s="73"/>
      <c r="I183" s="60"/>
      <c r="J183" s="54"/>
      <c r="K183" s="86" t="s">
        <v>263</v>
      </c>
      <c r="L183" s="93" t="s">
        <v>264</v>
      </c>
      <c r="M183" s="1">
        <f t="shared" si="3"/>
        <v>30</v>
      </c>
      <c r="O183" s="1" t="str">
        <f t="shared" si="4"/>
        <v>B2080</v>
      </c>
      <c r="P183" s="1" t="str">
        <f t="shared" si="4"/>
        <v>Sch of Accounting Flexi School</v>
      </c>
      <c r="Q183" s="13" t="s">
        <v>248</v>
      </c>
      <c r="R183" s="11" t="s">
        <v>33</v>
      </c>
      <c r="S183" s="11" t="s">
        <v>244</v>
      </c>
    </row>
    <row r="184" spans="1:19">
      <c r="A184" s="37"/>
      <c r="B184" s="37"/>
      <c r="C184" s="48"/>
      <c r="D184" s="47"/>
      <c r="E184" s="60"/>
      <c r="F184" s="59"/>
      <c r="G184" s="69"/>
      <c r="H184" s="73"/>
      <c r="I184" s="60"/>
      <c r="J184" s="54"/>
      <c r="K184" s="86" t="s">
        <v>265</v>
      </c>
      <c r="L184" s="93" t="s">
        <v>266</v>
      </c>
      <c r="M184" s="1">
        <f t="shared" si="3"/>
        <v>24</v>
      </c>
      <c r="O184" s="1" t="str">
        <f t="shared" si="4"/>
        <v>B2090</v>
      </c>
      <c r="P184" s="1" t="str">
        <f t="shared" si="4"/>
        <v>Accounting Short Courses</v>
      </c>
      <c r="Q184" s="13" t="s">
        <v>248</v>
      </c>
      <c r="R184" s="11" t="s">
        <v>33</v>
      </c>
      <c r="S184" s="11" t="s">
        <v>244</v>
      </c>
    </row>
    <row r="185" spans="1:19">
      <c r="A185" s="37"/>
      <c r="B185" s="37"/>
      <c r="C185" s="48"/>
      <c r="D185" s="47"/>
      <c r="E185" s="60"/>
      <c r="F185" s="59"/>
      <c r="G185" s="69"/>
      <c r="H185" s="73"/>
      <c r="I185" s="60"/>
      <c r="J185" s="54"/>
      <c r="K185" s="86" t="s">
        <v>267</v>
      </c>
      <c r="L185" s="93" t="s">
        <v>268</v>
      </c>
      <c r="M185" s="1">
        <f t="shared" si="3"/>
        <v>17</v>
      </c>
      <c r="O185" s="1" t="str">
        <f t="shared" si="4"/>
        <v>B2100</v>
      </c>
      <c r="P185" s="1" t="str">
        <f t="shared" si="4"/>
        <v>Economics Trading</v>
      </c>
      <c r="Q185" s="13" t="s">
        <v>248</v>
      </c>
      <c r="R185" s="11" t="s">
        <v>33</v>
      </c>
      <c r="S185" s="11" t="s">
        <v>244</v>
      </c>
    </row>
    <row r="186" spans="1:19">
      <c r="A186" s="37"/>
      <c r="B186" s="37"/>
      <c r="C186" s="48"/>
      <c r="D186" s="47"/>
      <c r="E186" s="60"/>
      <c r="F186" s="59"/>
      <c r="G186" s="69"/>
      <c r="H186" s="73"/>
      <c r="I186" s="60"/>
      <c r="J186" s="54"/>
      <c r="K186" s="86" t="s">
        <v>269</v>
      </c>
      <c r="L186" s="93" t="s">
        <v>270</v>
      </c>
      <c r="M186" s="1">
        <f t="shared" si="3"/>
        <v>22</v>
      </c>
      <c r="O186" s="1" t="str">
        <f t="shared" si="4"/>
        <v>B2110</v>
      </c>
      <c r="P186" s="1" t="str">
        <f t="shared" si="4"/>
        <v>Economics Flexi School</v>
      </c>
      <c r="Q186" s="13" t="s">
        <v>248</v>
      </c>
      <c r="R186" s="11" t="s">
        <v>33</v>
      </c>
      <c r="S186" s="11" t="s">
        <v>244</v>
      </c>
    </row>
    <row r="187" spans="1:19">
      <c r="A187" s="37"/>
      <c r="B187" s="37"/>
      <c r="C187" s="48"/>
      <c r="D187" s="47"/>
      <c r="E187" s="60"/>
      <c r="F187" s="59"/>
      <c r="G187" s="69"/>
      <c r="H187" s="73"/>
      <c r="I187" s="60"/>
      <c r="J187" s="54"/>
      <c r="K187" s="86" t="s">
        <v>271</v>
      </c>
      <c r="L187" s="93" t="s">
        <v>272</v>
      </c>
      <c r="M187" s="1">
        <f t="shared" si="3"/>
        <v>24</v>
      </c>
      <c r="O187" s="1" t="str">
        <f t="shared" si="4"/>
        <v>B2130</v>
      </c>
      <c r="P187" s="1" t="str">
        <f t="shared" si="4"/>
        <v>Leadership Short Courses</v>
      </c>
      <c r="Q187" s="13" t="s">
        <v>248</v>
      </c>
      <c r="R187" s="11" t="s">
        <v>33</v>
      </c>
      <c r="S187" s="11" t="s">
        <v>244</v>
      </c>
    </row>
    <row r="188" spans="1:19">
      <c r="A188" s="37"/>
      <c r="B188" s="37"/>
      <c r="C188" s="48"/>
      <c r="D188" s="47"/>
      <c r="E188" s="60"/>
      <c r="F188" s="59"/>
      <c r="G188" s="69"/>
      <c r="H188" s="73"/>
      <c r="I188" s="60"/>
      <c r="J188" s="54"/>
      <c r="K188" s="86" t="s">
        <v>273</v>
      </c>
      <c r="L188" s="93" t="s">
        <v>274</v>
      </c>
      <c r="M188" s="1">
        <f t="shared" si="3"/>
        <v>18</v>
      </c>
      <c r="O188" s="1" t="str">
        <f t="shared" si="4"/>
        <v>B2140</v>
      </c>
      <c r="P188" s="1" t="str">
        <f t="shared" si="4"/>
        <v>Management Trading</v>
      </c>
      <c r="Q188" s="13" t="s">
        <v>248</v>
      </c>
      <c r="R188" s="11" t="s">
        <v>33</v>
      </c>
      <c r="S188" s="11" t="s">
        <v>244</v>
      </c>
    </row>
    <row r="189" spans="1:19">
      <c r="A189" s="37"/>
      <c r="B189" s="37"/>
      <c r="C189" s="48"/>
      <c r="D189" s="47"/>
      <c r="E189" s="60"/>
      <c r="F189" s="59"/>
      <c r="G189" s="69"/>
      <c r="H189" s="73"/>
      <c r="I189" s="60"/>
      <c r="J189" s="54"/>
      <c r="K189" s="86" t="s">
        <v>275</v>
      </c>
      <c r="L189" s="93" t="s">
        <v>276</v>
      </c>
      <c r="M189" s="1">
        <f t="shared" si="3"/>
        <v>33</v>
      </c>
      <c r="O189" s="1" t="str">
        <f t="shared" si="4"/>
        <v>B2150</v>
      </c>
      <c r="P189" s="1" t="str">
        <f t="shared" si="4"/>
        <v>School of Management-Flexi School</v>
      </c>
      <c r="Q189" s="13" t="s">
        <v>248</v>
      </c>
      <c r="R189" s="11" t="s">
        <v>33</v>
      </c>
      <c r="S189" s="11" t="s">
        <v>244</v>
      </c>
    </row>
    <row r="190" spans="1:19">
      <c r="A190" s="37"/>
      <c r="B190" s="37"/>
      <c r="C190" s="48"/>
      <c r="D190" s="47"/>
      <c r="E190" s="60"/>
      <c r="F190" s="59"/>
      <c r="G190" s="69"/>
      <c r="H190" s="73"/>
      <c r="I190" s="60"/>
      <c r="J190" s="54"/>
      <c r="K190" s="86" t="s">
        <v>277</v>
      </c>
      <c r="L190" s="93" t="s">
        <v>278</v>
      </c>
      <c r="M190" s="1">
        <f t="shared" si="3"/>
        <v>34</v>
      </c>
      <c r="O190" s="1" t="str">
        <f t="shared" si="4"/>
        <v>B2160</v>
      </c>
      <c r="P190" s="1" t="str">
        <f t="shared" si="4"/>
        <v>Sch of Gov &amp; Dev Studies-Flexi Sch</v>
      </c>
      <c r="Q190" s="13" t="s">
        <v>248</v>
      </c>
      <c r="R190" s="11" t="s">
        <v>33</v>
      </c>
      <c r="S190" s="11" t="s">
        <v>244</v>
      </c>
    </row>
    <row r="191" spans="1:19">
      <c r="A191" s="37"/>
      <c r="B191" s="37"/>
      <c r="C191" s="48"/>
      <c r="D191" s="47"/>
      <c r="E191" s="60"/>
      <c r="F191" s="59"/>
      <c r="G191" s="69"/>
      <c r="H191" s="73"/>
      <c r="I191" s="60"/>
      <c r="J191" s="54"/>
      <c r="K191" s="86" t="s">
        <v>279</v>
      </c>
      <c r="L191" s="93" t="s">
        <v>280</v>
      </c>
      <c r="M191" s="1">
        <f t="shared" si="3"/>
        <v>31</v>
      </c>
      <c r="O191" s="1" t="str">
        <f t="shared" si="4"/>
        <v>B2170</v>
      </c>
      <c r="P191" s="1" t="str">
        <f t="shared" si="4"/>
        <v>Sch of Tourism &amp; Hosp-Flexi Sch</v>
      </c>
      <c r="Q191" s="13" t="s">
        <v>248</v>
      </c>
      <c r="R191" s="11" t="s">
        <v>33</v>
      </c>
      <c r="S191" s="11" t="s">
        <v>244</v>
      </c>
    </row>
    <row r="192" spans="1:19">
      <c r="A192" s="37"/>
      <c r="B192" s="37"/>
      <c r="C192" s="48"/>
      <c r="D192" s="47"/>
      <c r="E192" s="60"/>
      <c r="F192" s="59"/>
      <c r="G192" s="69"/>
      <c r="H192" s="73"/>
      <c r="I192" s="60"/>
      <c r="J192" s="54"/>
      <c r="K192" s="86" t="s">
        <v>281</v>
      </c>
      <c r="L192" s="93" t="s">
        <v>282</v>
      </c>
      <c r="M192" s="1">
        <f t="shared" si="3"/>
        <v>34</v>
      </c>
      <c r="O192" s="1" t="str">
        <f t="shared" si="4"/>
        <v>B2180</v>
      </c>
      <c r="P192" s="1" t="str">
        <f t="shared" si="4"/>
        <v>Sch of Agri &amp; Food Tech -Flexi Sch</v>
      </c>
      <c r="Q192" s="13" t="s">
        <v>248</v>
      </c>
      <c r="R192" s="11" t="s">
        <v>33</v>
      </c>
      <c r="S192" s="11" t="s">
        <v>244</v>
      </c>
    </row>
    <row r="193" spans="1:19">
      <c r="A193" s="37"/>
      <c r="B193" s="37"/>
      <c r="C193" s="48"/>
      <c r="D193" s="47"/>
      <c r="E193" s="60"/>
      <c r="F193" s="59"/>
      <c r="G193" s="69"/>
      <c r="H193" s="73"/>
      <c r="I193" s="60"/>
      <c r="J193" s="54"/>
      <c r="K193" s="86" t="s">
        <v>283</v>
      </c>
      <c r="L193" s="93" t="s">
        <v>284</v>
      </c>
      <c r="M193" s="1">
        <f t="shared" si="3"/>
        <v>22</v>
      </c>
      <c r="O193" s="1" t="str">
        <f t="shared" si="4"/>
        <v>B2190</v>
      </c>
      <c r="P193" s="1" t="str">
        <f t="shared" si="4"/>
        <v>Tourism &amp; Hosp Trading</v>
      </c>
      <c r="Q193" s="13" t="s">
        <v>248</v>
      </c>
      <c r="R193" s="11" t="s">
        <v>33</v>
      </c>
      <c r="S193" s="11" t="s">
        <v>244</v>
      </c>
    </row>
    <row r="194" spans="1:19">
      <c r="A194" s="37"/>
      <c r="B194" s="37"/>
      <c r="C194" s="48"/>
      <c r="D194" s="47"/>
      <c r="E194" s="60"/>
      <c r="F194" s="59"/>
      <c r="G194" s="69"/>
      <c r="H194" s="73"/>
      <c r="I194" s="60"/>
      <c r="J194" s="54"/>
      <c r="K194" s="86" t="s">
        <v>285</v>
      </c>
      <c r="L194" s="93" t="s">
        <v>286</v>
      </c>
      <c r="M194" s="1">
        <f t="shared" si="3"/>
        <v>15</v>
      </c>
      <c r="O194" s="1" t="str">
        <f t="shared" si="4"/>
        <v>B2200</v>
      </c>
      <c r="P194" s="1" t="str">
        <f t="shared" si="4"/>
        <v>Tourism Raffles</v>
      </c>
      <c r="Q194" s="13" t="s">
        <v>248</v>
      </c>
      <c r="R194" s="11" t="s">
        <v>33</v>
      </c>
      <c r="S194" s="11" t="s">
        <v>244</v>
      </c>
    </row>
    <row r="195" spans="1:19">
      <c r="A195" s="37"/>
      <c r="B195" s="37"/>
      <c r="C195" s="48"/>
      <c r="D195" s="47"/>
      <c r="E195" s="60"/>
      <c r="F195" s="59"/>
      <c r="G195" s="69"/>
      <c r="H195" s="73"/>
      <c r="I195" s="60"/>
      <c r="J195" s="54"/>
      <c r="K195" s="86" t="s">
        <v>287</v>
      </c>
      <c r="L195" s="93" t="s">
        <v>288</v>
      </c>
      <c r="M195" s="1">
        <f t="shared" si="3"/>
        <v>20</v>
      </c>
      <c r="O195" s="1" t="str">
        <f t="shared" si="4"/>
        <v>B2260</v>
      </c>
      <c r="P195" s="1" t="str">
        <f t="shared" si="4"/>
        <v>Winter School- LM113</v>
      </c>
      <c r="Q195" s="13" t="s">
        <v>248</v>
      </c>
      <c r="R195" s="11" t="s">
        <v>33</v>
      </c>
      <c r="S195" s="11" t="s">
        <v>244</v>
      </c>
    </row>
    <row r="196" spans="1:19">
      <c r="A196" s="37"/>
      <c r="B196" s="37"/>
      <c r="C196" s="48"/>
      <c r="D196" s="47"/>
      <c r="E196" s="60"/>
      <c r="F196" s="59"/>
      <c r="G196" s="69"/>
      <c r="H196" s="73"/>
      <c r="I196" s="60"/>
      <c r="J196" s="54"/>
      <c r="K196" s="86" t="s">
        <v>289</v>
      </c>
      <c r="L196" s="93" t="s">
        <v>290</v>
      </c>
      <c r="M196" s="1">
        <f t="shared" si="3"/>
        <v>6</v>
      </c>
      <c r="O196" s="1" t="str">
        <f t="shared" si="4"/>
        <v>B2270</v>
      </c>
      <c r="P196" s="1" t="str">
        <f t="shared" si="4"/>
        <v>Others</v>
      </c>
      <c r="Q196" s="13" t="s">
        <v>248</v>
      </c>
      <c r="R196" s="11" t="s">
        <v>33</v>
      </c>
      <c r="S196" s="11" t="s">
        <v>244</v>
      </c>
    </row>
    <row r="197" spans="1:19">
      <c r="A197" s="37"/>
      <c r="B197" s="37"/>
      <c r="C197" s="48"/>
      <c r="D197" s="47"/>
      <c r="E197" s="60"/>
      <c r="F197" s="59"/>
      <c r="G197" s="69"/>
      <c r="H197" s="73"/>
      <c r="I197" s="60"/>
      <c r="J197" s="54"/>
      <c r="K197" s="86" t="s">
        <v>291</v>
      </c>
      <c r="L197" s="93" t="s">
        <v>292</v>
      </c>
      <c r="M197" s="1">
        <f t="shared" si="3"/>
        <v>17</v>
      </c>
      <c r="O197" s="1" t="str">
        <f t="shared" si="4"/>
        <v>B2271</v>
      </c>
      <c r="P197" s="1" t="str">
        <f t="shared" si="4"/>
        <v>ACSEAR Conference</v>
      </c>
      <c r="Q197" s="13" t="s">
        <v>248</v>
      </c>
      <c r="R197" s="11" t="s">
        <v>33</v>
      </c>
      <c r="S197" s="11" t="s">
        <v>244</v>
      </c>
    </row>
    <row r="198" spans="1:19">
      <c r="A198" s="37"/>
      <c r="B198" s="37"/>
      <c r="C198" s="48"/>
      <c r="D198" s="47"/>
      <c r="E198" s="60"/>
      <c r="F198" s="59"/>
      <c r="G198" s="69"/>
      <c r="H198" s="73"/>
      <c r="I198" s="60"/>
      <c r="J198" s="54"/>
      <c r="K198" s="86" t="s">
        <v>5055</v>
      </c>
      <c r="L198" s="93" t="s">
        <v>5057</v>
      </c>
      <c r="R198" s="235" t="s">
        <v>33</v>
      </c>
      <c r="S198" s="235"/>
    </row>
    <row r="199" spans="1:19">
      <c r="A199" s="37"/>
      <c r="B199" s="37"/>
      <c r="C199" s="48"/>
      <c r="D199" s="47"/>
      <c r="E199" s="60"/>
      <c r="F199" s="59"/>
      <c r="G199" s="69"/>
      <c r="H199" s="73"/>
      <c r="I199" s="60"/>
      <c r="J199" s="54"/>
      <c r="K199" s="86" t="s">
        <v>5056</v>
      </c>
      <c r="L199" s="93" t="s">
        <v>5058</v>
      </c>
      <c r="R199" s="235" t="s">
        <v>33</v>
      </c>
      <c r="S199" s="235"/>
    </row>
    <row r="200" spans="1:19">
      <c r="A200" s="37"/>
      <c r="B200" s="37"/>
      <c r="C200" s="48"/>
      <c r="D200" s="47"/>
      <c r="E200" s="60"/>
      <c r="F200" s="59"/>
      <c r="G200" s="69"/>
      <c r="H200" s="73"/>
      <c r="I200" s="60"/>
      <c r="J200" s="54"/>
      <c r="K200" s="86"/>
      <c r="L200" s="93"/>
      <c r="R200" s="235"/>
      <c r="S200" s="235"/>
    </row>
    <row r="201" spans="1:19">
      <c r="A201" s="37"/>
      <c r="B201" s="37"/>
      <c r="C201" s="48" t="s">
        <v>293</v>
      </c>
      <c r="D201" s="47" t="s">
        <v>294</v>
      </c>
      <c r="E201" s="54"/>
      <c r="F201" s="59"/>
      <c r="G201" s="69"/>
      <c r="H201" s="73"/>
      <c r="I201" s="60"/>
      <c r="J201" s="54"/>
      <c r="K201" s="97"/>
      <c r="L201" s="87"/>
      <c r="M201" s="1">
        <f t="shared" si="3"/>
        <v>0</v>
      </c>
      <c r="O201" s="1" t="str">
        <f t="shared" si="4"/>
        <v/>
      </c>
      <c r="P201" s="1" t="str">
        <f t="shared" si="4"/>
        <v/>
      </c>
    </row>
    <row r="202" spans="1:19">
      <c r="A202" s="37"/>
      <c r="B202" s="37"/>
      <c r="C202" s="48"/>
      <c r="D202" s="47"/>
      <c r="E202" s="60" t="s">
        <v>295</v>
      </c>
      <c r="F202" s="63" t="s">
        <v>294</v>
      </c>
      <c r="G202" s="69"/>
      <c r="H202" s="73"/>
      <c r="I202" s="60"/>
      <c r="J202" s="54"/>
      <c r="K202" s="87"/>
      <c r="L202" s="93"/>
      <c r="M202" s="1">
        <f t="shared" si="3"/>
        <v>34</v>
      </c>
      <c r="O202" s="1" t="str">
        <f t="shared" si="4"/>
        <v>B30</v>
      </c>
      <c r="P202" s="1" t="str">
        <f t="shared" si="4"/>
        <v>Faculty of Science  Tech &amp; Environ</v>
      </c>
      <c r="R202" s="11" t="s">
        <v>29</v>
      </c>
      <c r="S202" s="11" t="s">
        <v>293</v>
      </c>
    </row>
    <row r="203" spans="1:19">
      <c r="A203" s="37"/>
      <c r="B203" s="37"/>
      <c r="C203" s="48"/>
      <c r="D203" s="47"/>
      <c r="E203" s="60"/>
      <c r="F203" s="63"/>
      <c r="G203" s="77" t="s">
        <v>296</v>
      </c>
      <c r="H203" s="78" t="s">
        <v>294</v>
      </c>
      <c r="I203" s="60"/>
      <c r="J203" s="54"/>
      <c r="K203" s="87"/>
      <c r="L203" s="93"/>
      <c r="M203" s="1">
        <f t="shared" si="3"/>
        <v>34</v>
      </c>
      <c r="O203" s="1" t="str">
        <f t="shared" si="4"/>
        <v>B300</v>
      </c>
      <c r="P203" s="1" t="str">
        <f t="shared" si="4"/>
        <v>Faculty of Science  Tech &amp; Environ</v>
      </c>
      <c r="Q203" s="13" t="s">
        <v>295</v>
      </c>
      <c r="R203" s="11" t="s">
        <v>29</v>
      </c>
      <c r="S203" s="11" t="s">
        <v>293</v>
      </c>
    </row>
    <row r="204" spans="1:19">
      <c r="A204" s="37"/>
      <c r="B204" s="37"/>
      <c r="C204" s="48"/>
      <c r="D204" s="47"/>
      <c r="E204" s="60"/>
      <c r="F204" s="63"/>
      <c r="G204" s="77"/>
      <c r="H204" s="78"/>
      <c r="I204" s="60" t="s">
        <v>297</v>
      </c>
      <c r="J204" s="63" t="s">
        <v>294</v>
      </c>
      <c r="K204" s="87"/>
      <c r="L204" s="93"/>
      <c r="M204" s="1">
        <f t="shared" si="3"/>
        <v>34</v>
      </c>
      <c r="O204" s="1" t="str">
        <f t="shared" si="4"/>
        <v>B3000</v>
      </c>
      <c r="P204" s="1" t="str">
        <f t="shared" si="4"/>
        <v>Faculty of Science  Tech &amp; Environ</v>
      </c>
      <c r="Q204" s="13" t="s">
        <v>296</v>
      </c>
      <c r="R204" s="11" t="s">
        <v>29</v>
      </c>
      <c r="S204" s="11" t="s">
        <v>293</v>
      </c>
    </row>
    <row r="205" spans="1:19">
      <c r="A205" s="37"/>
      <c r="B205" s="37"/>
      <c r="C205" s="48"/>
      <c r="D205" s="47"/>
      <c r="E205" s="60"/>
      <c r="F205" s="63"/>
      <c r="G205" s="69"/>
      <c r="H205" s="73"/>
      <c r="I205" s="60"/>
      <c r="J205" s="54"/>
      <c r="K205" s="86" t="s">
        <v>298</v>
      </c>
      <c r="L205" s="93" t="s">
        <v>299</v>
      </c>
      <c r="M205" s="1">
        <f t="shared" si="3"/>
        <v>26</v>
      </c>
      <c r="O205" s="1" t="str">
        <f t="shared" si="4"/>
        <v>B3010</v>
      </c>
      <c r="P205" s="1" t="str">
        <f t="shared" si="4"/>
        <v>FST General Office Trading</v>
      </c>
      <c r="Q205" s="13" t="s">
        <v>297</v>
      </c>
      <c r="R205" s="11" t="s">
        <v>33</v>
      </c>
      <c r="S205" s="11" t="s">
        <v>293</v>
      </c>
    </row>
    <row r="206" spans="1:19">
      <c r="A206" s="37"/>
      <c r="B206" s="37"/>
      <c r="C206" s="48"/>
      <c r="D206" s="47"/>
      <c r="E206" s="60"/>
      <c r="F206" s="59"/>
      <c r="G206" s="69"/>
      <c r="H206" s="73"/>
      <c r="I206" s="60"/>
      <c r="J206" s="54"/>
      <c r="K206" s="86" t="s">
        <v>300</v>
      </c>
      <c r="L206" s="93" t="s">
        <v>301</v>
      </c>
      <c r="M206" s="1">
        <f t="shared" si="3"/>
        <v>34</v>
      </c>
      <c r="O206" s="1" t="str">
        <f t="shared" si="4"/>
        <v>B3020</v>
      </c>
      <c r="P206" s="1" t="str">
        <f t="shared" si="4"/>
        <v>FST Graduate Assistant Scholarship</v>
      </c>
      <c r="Q206" s="13" t="s">
        <v>297</v>
      </c>
      <c r="R206" s="11" t="s">
        <v>33</v>
      </c>
      <c r="S206" s="11" t="s">
        <v>293</v>
      </c>
    </row>
    <row r="207" spans="1:19">
      <c r="A207" s="37"/>
      <c r="B207" s="37"/>
      <c r="C207" s="48"/>
      <c r="D207" s="47"/>
      <c r="E207" s="60"/>
      <c r="F207" s="59"/>
      <c r="G207" s="69"/>
      <c r="H207" s="73"/>
      <c r="I207" s="60"/>
      <c r="J207" s="54"/>
      <c r="K207" s="86" t="s">
        <v>302</v>
      </c>
      <c r="L207" s="93" t="s">
        <v>303</v>
      </c>
      <c r="M207" s="1">
        <f t="shared" ref="M207:M279" si="5">MAX(LEN(F207), LEN(H207), LEN(J207), LEN(L207))</f>
        <v>14</v>
      </c>
      <c r="O207" s="1" t="str">
        <f t="shared" si="4"/>
        <v>B3030</v>
      </c>
      <c r="P207" s="1" t="str">
        <f t="shared" si="4"/>
        <v>SPAS - Physics</v>
      </c>
      <c r="Q207" s="13" t="s">
        <v>297</v>
      </c>
      <c r="R207" s="11" t="s">
        <v>33</v>
      </c>
      <c r="S207" s="11" t="s">
        <v>293</v>
      </c>
    </row>
    <row r="208" spans="1:19">
      <c r="A208" s="37"/>
      <c r="B208" s="37"/>
      <c r="C208" s="48"/>
      <c r="D208" s="47"/>
      <c r="E208" s="60"/>
      <c r="F208" s="59"/>
      <c r="G208" s="69"/>
      <c r="H208" s="73"/>
      <c r="I208" s="60"/>
      <c r="J208" s="54"/>
      <c r="K208" s="86" t="s">
        <v>304</v>
      </c>
      <c r="L208" s="93" t="s">
        <v>305</v>
      </c>
      <c r="M208" s="1">
        <f t="shared" si="5"/>
        <v>18</v>
      </c>
      <c r="O208" s="1" t="str">
        <f t="shared" si="4"/>
        <v>B3040</v>
      </c>
      <c r="P208" s="1" t="str">
        <f t="shared" si="4"/>
        <v>SBCES Flexi School</v>
      </c>
      <c r="Q208" s="13" t="s">
        <v>297</v>
      </c>
      <c r="R208" s="11" t="s">
        <v>33</v>
      </c>
      <c r="S208" s="11" t="s">
        <v>293</v>
      </c>
    </row>
    <row r="209" spans="1:19">
      <c r="A209" s="37"/>
      <c r="B209" s="37"/>
      <c r="C209" s="48"/>
      <c r="D209" s="47"/>
      <c r="E209" s="60"/>
      <c r="F209" s="59"/>
      <c r="G209" s="69"/>
      <c r="H209" s="73"/>
      <c r="I209" s="60"/>
      <c r="J209" s="54"/>
      <c r="K209" s="86" t="s">
        <v>306</v>
      </c>
      <c r="L209" s="93" t="s">
        <v>307</v>
      </c>
      <c r="M209" s="1">
        <f t="shared" si="5"/>
        <v>32</v>
      </c>
      <c r="O209" s="1" t="str">
        <f t="shared" si="4"/>
        <v>B3050</v>
      </c>
      <c r="P209" s="1" t="str">
        <f t="shared" si="4"/>
        <v>S Pacific Journal of Natural Sci</v>
      </c>
      <c r="Q209" s="13" t="s">
        <v>297</v>
      </c>
      <c r="R209" s="11" t="s">
        <v>33</v>
      </c>
      <c r="S209" s="11" t="s">
        <v>293</v>
      </c>
    </row>
    <row r="210" spans="1:19">
      <c r="A210" s="37"/>
      <c r="B210" s="37"/>
      <c r="C210" s="48"/>
      <c r="D210" s="47"/>
      <c r="E210" s="60"/>
      <c r="F210" s="59"/>
      <c r="G210" s="69"/>
      <c r="H210" s="73"/>
      <c r="I210" s="60"/>
      <c r="J210" s="54"/>
      <c r="K210" s="86" t="s">
        <v>308</v>
      </c>
      <c r="L210" s="93" t="s">
        <v>309</v>
      </c>
      <c r="M210" s="1">
        <f t="shared" si="5"/>
        <v>25</v>
      </c>
      <c r="O210" s="1" t="str">
        <f t="shared" si="4"/>
        <v>B3060</v>
      </c>
      <c r="P210" s="1" t="str">
        <f t="shared" si="4"/>
        <v>Maths &amp; Computing Trading</v>
      </c>
      <c r="Q210" s="13" t="s">
        <v>297</v>
      </c>
      <c r="R210" s="11" t="s">
        <v>33</v>
      </c>
      <c r="S210" s="11" t="s">
        <v>293</v>
      </c>
    </row>
    <row r="211" spans="1:19">
      <c r="A211" s="37"/>
      <c r="B211" s="37"/>
      <c r="C211" s="48"/>
      <c r="D211" s="47"/>
      <c r="E211" s="60"/>
      <c r="F211" s="59"/>
      <c r="G211" s="69"/>
      <c r="H211" s="73"/>
      <c r="I211" s="60"/>
      <c r="J211" s="54"/>
      <c r="K211" s="86" t="s">
        <v>310</v>
      </c>
      <c r="L211" s="93" t="s">
        <v>311</v>
      </c>
      <c r="M211" s="1">
        <f t="shared" si="5"/>
        <v>18</v>
      </c>
      <c r="O211" s="1" t="str">
        <f t="shared" si="4"/>
        <v>B3070</v>
      </c>
      <c r="P211" s="1" t="str">
        <f t="shared" si="4"/>
        <v>SCIMS Flexi School</v>
      </c>
      <c r="Q211" s="13" t="s">
        <v>297</v>
      </c>
      <c r="R211" s="11" t="s">
        <v>33</v>
      </c>
      <c r="S211" s="11" t="s">
        <v>293</v>
      </c>
    </row>
    <row r="212" spans="1:19">
      <c r="A212" s="37"/>
      <c r="B212" s="37"/>
      <c r="C212" s="48"/>
      <c r="D212" s="47"/>
      <c r="E212" s="60"/>
      <c r="F212" s="59"/>
      <c r="G212" s="69"/>
      <c r="H212" s="73"/>
      <c r="I212" s="60"/>
      <c r="J212" s="54"/>
      <c r="K212" s="86" t="s">
        <v>312</v>
      </c>
      <c r="L212" s="93" t="s">
        <v>313</v>
      </c>
      <c r="M212" s="1">
        <f t="shared" si="5"/>
        <v>18</v>
      </c>
      <c r="O212" s="1" t="str">
        <f t="shared" si="4"/>
        <v>B3080</v>
      </c>
      <c r="P212" s="1" t="str">
        <f t="shared" si="4"/>
        <v>mLearning Services</v>
      </c>
      <c r="Q212" s="13" t="s">
        <v>297</v>
      </c>
      <c r="R212" s="11" t="s">
        <v>33</v>
      </c>
      <c r="S212" s="11" t="s">
        <v>293</v>
      </c>
    </row>
    <row r="213" spans="1:19">
      <c r="A213" s="37"/>
      <c r="B213" s="37"/>
      <c r="C213" s="48"/>
      <c r="D213" s="47"/>
      <c r="E213" s="60"/>
      <c r="F213" s="59"/>
      <c r="G213" s="69"/>
      <c r="H213" s="73"/>
      <c r="I213" s="60"/>
      <c r="J213" s="54"/>
      <c r="K213" s="86" t="s">
        <v>314</v>
      </c>
      <c r="L213" s="93" t="s">
        <v>315</v>
      </c>
      <c r="M213" s="1">
        <f t="shared" si="5"/>
        <v>17</v>
      </c>
      <c r="O213" s="1" t="str">
        <f t="shared" si="4"/>
        <v>B3090</v>
      </c>
      <c r="P213" s="1" t="str">
        <f t="shared" si="4"/>
        <v>Flexi-School /SEP</v>
      </c>
      <c r="Q213" s="13" t="s">
        <v>297</v>
      </c>
      <c r="R213" s="11" t="s">
        <v>33</v>
      </c>
      <c r="S213" s="11" t="s">
        <v>293</v>
      </c>
    </row>
    <row r="214" spans="1:19">
      <c r="A214" s="37"/>
      <c r="B214" s="37"/>
      <c r="C214" s="48"/>
      <c r="D214" s="47"/>
      <c r="E214" s="60"/>
      <c r="F214" s="59"/>
      <c r="G214" s="69"/>
      <c r="H214" s="73"/>
      <c r="I214" s="60"/>
      <c r="J214" s="54"/>
      <c r="K214" s="86" t="s">
        <v>316</v>
      </c>
      <c r="L214" s="93" t="s">
        <v>317</v>
      </c>
      <c r="M214" s="1">
        <f t="shared" si="5"/>
        <v>18</v>
      </c>
      <c r="O214" s="1" t="str">
        <f t="shared" si="4"/>
        <v>B3100</v>
      </c>
      <c r="P214" s="1" t="str">
        <f t="shared" si="4"/>
        <v>Geography Tradings</v>
      </c>
      <c r="Q214" s="13" t="s">
        <v>297</v>
      </c>
      <c r="R214" s="11" t="s">
        <v>33</v>
      </c>
      <c r="S214" s="11" t="s">
        <v>293</v>
      </c>
    </row>
    <row r="215" spans="1:19">
      <c r="A215" s="37"/>
      <c r="B215" s="37"/>
      <c r="C215" s="48"/>
      <c r="D215" s="47"/>
      <c r="E215" s="60"/>
      <c r="F215" s="59"/>
      <c r="G215" s="69"/>
      <c r="H215" s="73"/>
      <c r="I215" s="60"/>
      <c r="J215" s="54"/>
      <c r="K215" s="86" t="s">
        <v>318</v>
      </c>
      <c r="L215" s="93" t="s">
        <v>319</v>
      </c>
      <c r="M215" s="1">
        <f t="shared" si="5"/>
        <v>12</v>
      </c>
      <c r="O215" s="1" t="str">
        <f t="shared" si="4"/>
        <v>B3110</v>
      </c>
      <c r="P215" s="1" t="str">
        <f t="shared" si="4"/>
        <v>GIS Tradings</v>
      </c>
      <c r="Q215" s="13" t="s">
        <v>297</v>
      </c>
      <c r="R215" s="11" t="s">
        <v>33</v>
      </c>
      <c r="S215" s="11" t="s">
        <v>293</v>
      </c>
    </row>
    <row r="216" spans="1:19">
      <c r="A216" s="37"/>
      <c r="B216" s="37"/>
      <c r="C216" s="48"/>
      <c r="D216" s="47"/>
      <c r="E216" s="60"/>
      <c r="F216" s="59"/>
      <c r="G216" s="69"/>
      <c r="H216" s="73"/>
      <c r="I216" s="60"/>
      <c r="J216" s="54"/>
      <c r="K216" s="86" t="s">
        <v>320</v>
      </c>
      <c r="L216" s="93" t="s">
        <v>321</v>
      </c>
      <c r="M216" s="1">
        <f t="shared" si="5"/>
        <v>34</v>
      </c>
      <c r="O216" s="1" t="str">
        <f t="shared" si="4"/>
        <v>B3120</v>
      </c>
      <c r="P216" s="1" t="str">
        <f t="shared" si="4"/>
        <v>Division of Geography-Flexi School</v>
      </c>
      <c r="Q216" s="13" t="s">
        <v>297</v>
      </c>
      <c r="R216" s="11" t="s">
        <v>33</v>
      </c>
      <c r="S216" s="11" t="s">
        <v>293</v>
      </c>
    </row>
    <row r="217" spans="1:19">
      <c r="A217" s="37"/>
      <c r="B217" s="37"/>
      <c r="C217" s="48"/>
      <c r="D217" s="47"/>
      <c r="E217" s="60"/>
      <c r="F217" s="59"/>
      <c r="G217" s="69"/>
      <c r="H217" s="73"/>
      <c r="I217" s="60"/>
      <c r="J217" s="54"/>
      <c r="K217" s="86" t="s">
        <v>322</v>
      </c>
      <c r="L217" s="93" t="s">
        <v>323</v>
      </c>
      <c r="M217" s="1">
        <f t="shared" si="5"/>
        <v>22</v>
      </c>
      <c r="O217" s="1" t="str">
        <f t="shared" si="4"/>
        <v>B3130</v>
      </c>
      <c r="P217" s="1" t="str">
        <f t="shared" si="4"/>
        <v>Marine Studies Trading</v>
      </c>
      <c r="Q217" s="13" t="s">
        <v>297</v>
      </c>
      <c r="R217" s="11" t="s">
        <v>33</v>
      </c>
      <c r="S217" s="11" t="s">
        <v>293</v>
      </c>
    </row>
    <row r="218" spans="1:19">
      <c r="A218" s="37"/>
      <c r="B218" s="37"/>
      <c r="C218" s="48"/>
      <c r="D218" s="47"/>
      <c r="E218" s="60"/>
      <c r="F218" s="59"/>
      <c r="G218" s="69"/>
      <c r="H218" s="73"/>
      <c r="I218" s="60"/>
      <c r="J218" s="54"/>
      <c r="K218" s="86" t="s">
        <v>324</v>
      </c>
      <c r="L218" s="93" t="s">
        <v>325</v>
      </c>
      <c r="M218" s="1">
        <f t="shared" si="5"/>
        <v>31</v>
      </c>
      <c r="O218" s="1" t="str">
        <f t="shared" si="4"/>
        <v>B3140</v>
      </c>
      <c r="P218" s="1" t="str">
        <f t="shared" si="4"/>
        <v>Marine Studies - Boats &amp; Diving</v>
      </c>
      <c r="Q218" s="13" t="s">
        <v>297</v>
      </c>
      <c r="R218" s="11" t="s">
        <v>33</v>
      </c>
      <c r="S218" s="11" t="s">
        <v>293</v>
      </c>
    </row>
    <row r="219" spans="1:19">
      <c r="A219" s="37"/>
      <c r="B219" s="37"/>
      <c r="C219" s="48"/>
      <c r="D219" s="47"/>
      <c r="E219" s="60"/>
      <c r="F219" s="59"/>
      <c r="G219" s="69"/>
      <c r="H219" s="73"/>
      <c r="I219" s="60"/>
      <c r="J219" s="54"/>
      <c r="K219" s="86" t="s">
        <v>326</v>
      </c>
      <c r="L219" s="93" t="s">
        <v>327</v>
      </c>
      <c r="M219" s="1">
        <f t="shared" si="5"/>
        <v>11</v>
      </c>
      <c r="O219" s="1" t="str">
        <f t="shared" si="4"/>
        <v>B3150</v>
      </c>
      <c r="P219" s="1" t="str">
        <f t="shared" si="4"/>
        <v>SLS Trading</v>
      </c>
      <c r="Q219" s="13" t="s">
        <v>297</v>
      </c>
      <c r="R219" s="11" t="s">
        <v>33</v>
      </c>
      <c r="S219" s="11" t="s">
        <v>293</v>
      </c>
    </row>
    <row r="220" spans="1:19">
      <c r="A220" s="37"/>
      <c r="B220" s="37"/>
      <c r="C220" s="48"/>
      <c r="D220" s="47"/>
      <c r="E220" s="60"/>
      <c r="F220" s="59"/>
      <c r="G220" s="69"/>
      <c r="H220" s="73"/>
      <c r="I220" s="60"/>
      <c r="J220" s="54"/>
      <c r="K220" s="86" t="s">
        <v>328</v>
      </c>
      <c r="L220" s="93" t="s">
        <v>329</v>
      </c>
      <c r="M220" s="1">
        <f t="shared" si="5"/>
        <v>23</v>
      </c>
      <c r="O220" s="1" t="str">
        <f t="shared" si="4"/>
        <v>B3160</v>
      </c>
      <c r="P220" s="1" t="str">
        <f t="shared" si="4"/>
        <v>Marine Collection -Apia</v>
      </c>
      <c r="Q220" s="13" t="s">
        <v>297</v>
      </c>
      <c r="R220" s="11" t="s">
        <v>33</v>
      </c>
      <c r="S220" s="11" t="s">
        <v>293</v>
      </c>
    </row>
    <row r="221" spans="1:19">
      <c r="A221" s="37"/>
      <c r="B221" s="37"/>
      <c r="C221" s="48"/>
      <c r="D221" s="47"/>
      <c r="E221" s="60"/>
      <c r="F221" s="59"/>
      <c r="G221" s="69"/>
      <c r="H221" s="73"/>
      <c r="I221" s="60"/>
      <c r="J221" s="54"/>
      <c r="K221" s="86" t="s">
        <v>330</v>
      </c>
      <c r="L221" s="93" t="s">
        <v>331</v>
      </c>
      <c r="M221" s="1">
        <f t="shared" si="5"/>
        <v>18</v>
      </c>
      <c r="O221" s="1" t="str">
        <f t="shared" si="4"/>
        <v>B3170</v>
      </c>
      <c r="P221" s="1" t="str">
        <f t="shared" si="4"/>
        <v>MESC/ STAP - Flexi</v>
      </c>
      <c r="Q221" s="13" t="s">
        <v>297</v>
      </c>
      <c r="R221" s="11" t="s">
        <v>33</v>
      </c>
      <c r="S221" s="11" t="s">
        <v>293</v>
      </c>
    </row>
    <row r="222" spans="1:19">
      <c r="A222" s="37"/>
      <c r="B222" s="37"/>
      <c r="C222" s="48"/>
      <c r="D222" s="47"/>
      <c r="E222" s="60"/>
      <c r="F222" s="59"/>
      <c r="G222" s="69"/>
      <c r="H222" s="73"/>
      <c r="I222" s="60"/>
      <c r="J222" s="54"/>
      <c r="K222" s="86" t="s">
        <v>332</v>
      </c>
      <c r="L222" s="93" t="s">
        <v>333</v>
      </c>
      <c r="M222" s="1">
        <f t="shared" si="5"/>
        <v>20</v>
      </c>
      <c r="O222" s="1" t="str">
        <f t="shared" ref="O222:P301" si="6">E222&amp;G222&amp;I222&amp;K222</f>
        <v>B3180</v>
      </c>
      <c r="P222" s="1" t="str">
        <f t="shared" si="6"/>
        <v>FSTE Tablet Learning</v>
      </c>
      <c r="Q222" s="13" t="s">
        <v>297</v>
      </c>
      <c r="R222" s="11" t="s">
        <v>33</v>
      </c>
      <c r="S222" s="11" t="s">
        <v>293</v>
      </c>
    </row>
    <row r="223" spans="1:19">
      <c r="A223" s="37"/>
      <c r="B223" s="37"/>
      <c r="C223" s="48"/>
      <c r="D223" s="47"/>
      <c r="E223" s="60"/>
      <c r="F223" s="59"/>
      <c r="G223" s="69"/>
      <c r="H223" s="73"/>
      <c r="I223" s="60"/>
      <c r="J223" s="54"/>
      <c r="K223" s="86" t="s">
        <v>334</v>
      </c>
      <c r="L223" s="93" t="s">
        <v>335</v>
      </c>
      <c r="M223" s="1">
        <f t="shared" si="5"/>
        <v>21</v>
      </c>
      <c r="O223" s="1" t="str">
        <f t="shared" si="6"/>
        <v>B3190</v>
      </c>
      <c r="P223" s="1" t="str">
        <f t="shared" si="6"/>
        <v>SCIMS Cohort Teaching</v>
      </c>
      <c r="Q223" s="13" t="s">
        <v>297</v>
      </c>
      <c r="R223" s="11" t="s">
        <v>33</v>
      </c>
      <c r="S223" s="11" t="s">
        <v>293</v>
      </c>
    </row>
    <row r="224" spans="1:19">
      <c r="A224" s="37"/>
      <c r="B224" s="37"/>
      <c r="C224" s="48"/>
      <c r="D224" s="47"/>
      <c r="E224" s="60"/>
      <c r="F224" s="59"/>
      <c r="G224" s="69"/>
      <c r="H224" s="73"/>
      <c r="I224" s="60"/>
      <c r="J224" s="54"/>
      <c r="K224" s="86" t="s">
        <v>336</v>
      </c>
      <c r="L224" s="93" t="s">
        <v>337</v>
      </c>
      <c r="M224" s="1">
        <f t="shared" si="5"/>
        <v>24</v>
      </c>
      <c r="O224" s="1" t="str">
        <f t="shared" si="6"/>
        <v>B3200</v>
      </c>
      <c r="P224" s="1" t="str">
        <f t="shared" si="6"/>
        <v>FSTE Microsoft Initative</v>
      </c>
      <c r="Q224" s="13" t="s">
        <v>297</v>
      </c>
      <c r="R224" s="11" t="s">
        <v>33</v>
      </c>
      <c r="S224" s="11" t="s">
        <v>293</v>
      </c>
    </row>
    <row r="225" spans="1:19">
      <c r="A225" s="37"/>
      <c r="B225" s="37"/>
      <c r="C225" s="48"/>
      <c r="D225" s="47"/>
      <c r="E225" s="60"/>
      <c r="F225" s="59"/>
      <c r="G225" s="69"/>
      <c r="H225" s="73"/>
      <c r="I225" s="60"/>
      <c r="J225" s="54"/>
      <c r="K225" s="86" t="s">
        <v>5059</v>
      </c>
      <c r="L225" s="93" t="s">
        <v>5061</v>
      </c>
      <c r="R225" s="235"/>
      <c r="S225" s="235"/>
    </row>
    <row r="226" spans="1:19">
      <c r="A226" s="37"/>
      <c r="B226" s="37"/>
      <c r="C226" s="48"/>
      <c r="D226" s="47"/>
      <c r="E226" s="60"/>
      <c r="F226" s="59"/>
      <c r="G226" s="69"/>
      <c r="H226" s="73"/>
      <c r="I226" s="60"/>
      <c r="J226" s="54"/>
      <c r="K226" s="86" t="s">
        <v>5060</v>
      </c>
      <c r="L226" s="93" t="s">
        <v>5062</v>
      </c>
      <c r="R226" s="235"/>
      <c r="S226" s="235"/>
    </row>
    <row r="227" spans="1:19">
      <c r="A227" s="37"/>
      <c r="B227" s="37"/>
      <c r="C227" s="48"/>
      <c r="D227" s="47"/>
      <c r="E227" s="60"/>
      <c r="F227" s="59"/>
      <c r="G227" s="69"/>
      <c r="H227" s="73"/>
      <c r="I227" s="60"/>
      <c r="J227" s="54"/>
      <c r="K227" s="88" t="s">
        <v>5978</v>
      </c>
      <c r="L227" s="87" t="s">
        <v>5979</v>
      </c>
      <c r="M227" s="1">
        <f t="shared" si="5"/>
        <v>19</v>
      </c>
      <c r="O227" s="1" t="str">
        <f t="shared" si="6"/>
        <v>B3220</v>
      </c>
      <c r="P227" s="1" t="str">
        <f t="shared" si="6"/>
        <v>BID Pacific Meeting</v>
      </c>
      <c r="Q227" s="13" t="s">
        <v>297</v>
      </c>
      <c r="R227" s="11" t="s">
        <v>33</v>
      </c>
      <c r="S227" s="11" t="s">
        <v>293</v>
      </c>
    </row>
    <row r="228" spans="1:19">
      <c r="A228" s="37"/>
      <c r="B228" s="37"/>
      <c r="C228" s="49" t="s">
        <v>338</v>
      </c>
      <c r="D228" s="47" t="s">
        <v>339</v>
      </c>
      <c r="E228" s="54"/>
      <c r="F228" s="54"/>
      <c r="G228" s="69"/>
      <c r="H228" s="73"/>
      <c r="I228" s="60"/>
      <c r="J228" s="54"/>
      <c r="K228" s="97"/>
      <c r="L228" s="87"/>
      <c r="M228" s="1">
        <f t="shared" si="5"/>
        <v>0</v>
      </c>
      <c r="O228" s="1" t="str">
        <f t="shared" si="6"/>
        <v/>
      </c>
      <c r="P228" s="1" t="str">
        <f t="shared" si="6"/>
        <v/>
      </c>
    </row>
    <row r="229" spans="1:19">
      <c r="A229" s="37"/>
      <c r="B229" s="37"/>
      <c r="C229" s="49"/>
      <c r="D229" s="47"/>
      <c r="E229" s="64" t="s">
        <v>340</v>
      </c>
      <c r="F229" s="59" t="s">
        <v>339</v>
      </c>
      <c r="G229" s="69"/>
      <c r="H229" s="73"/>
      <c r="I229" s="60"/>
      <c r="J229" s="54"/>
      <c r="K229" s="97"/>
      <c r="L229" s="87"/>
      <c r="M229" s="1">
        <f t="shared" si="5"/>
        <v>17</v>
      </c>
      <c r="O229" s="1" t="str">
        <f t="shared" si="6"/>
        <v>B40</v>
      </c>
      <c r="P229" s="1" t="str">
        <f t="shared" si="6"/>
        <v>Regional Campuses</v>
      </c>
      <c r="R229" s="11" t="s">
        <v>29</v>
      </c>
      <c r="S229" s="11" t="s">
        <v>338</v>
      </c>
    </row>
    <row r="230" spans="1:19">
      <c r="A230" s="37"/>
      <c r="B230" s="37"/>
      <c r="C230" s="49"/>
      <c r="D230" s="47"/>
      <c r="E230" s="64"/>
      <c r="F230" s="59"/>
      <c r="G230" s="79" t="s">
        <v>341</v>
      </c>
      <c r="H230" s="73" t="s">
        <v>339</v>
      </c>
      <c r="I230" s="60"/>
      <c r="J230" s="54"/>
      <c r="K230" s="97"/>
      <c r="L230" s="87"/>
      <c r="M230" s="1">
        <f t="shared" si="5"/>
        <v>17</v>
      </c>
      <c r="O230" s="1" t="str">
        <f t="shared" si="6"/>
        <v>B400</v>
      </c>
      <c r="P230" s="1" t="str">
        <f t="shared" si="6"/>
        <v>Regional Campuses</v>
      </c>
      <c r="Q230" s="13" t="s">
        <v>340</v>
      </c>
      <c r="R230" s="11" t="s">
        <v>29</v>
      </c>
      <c r="S230" s="11" t="s">
        <v>338</v>
      </c>
    </row>
    <row r="231" spans="1:19">
      <c r="A231" s="37"/>
      <c r="B231" s="37"/>
      <c r="C231" s="49"/>
      <c r="D231" s="47"/>
      <c r="E231" s="64"/>
      <c r="F231" s="59"/>
      <c r="G231" s="69"/>
      <c r="H231" s="73"/>
      <c r="I231" s="64" t="s">
        <v>342</v>
      </c>
      <c r="J231" s="59" t="s">
        <v>339</v>
      </c>
      <c r="K231" s="97"/>
      <c r="L231" s="87"/>
      <c r="M231" s="1">
        <f t="shared" si="5"/>
        <v>17</v>
      </c>
      <c r="O231" s="1" t="str">
        <f t="shared" si="6"/>
        <v>B4000</v>
      </c>
      <c r="P231" s="1" t="str">
        <f t="shared" si="6"/>
        <v>Regional Campuses</v>
      </c>
      <c r="Q231" s="13" t="s">
        <v>341</v>
      </c>
      <c r="R231" s="11" t="s">
        <v>29</v>
      </c>
      <c r="S231" s="11" t="s">
        <v>338</v>
      </c>
    </row>
    <row r="232" spans="1:19">
      <c r="A232" s="37"/>
      <c r="B232" s="37"/>
      <c r="C232" s="49"/>
      <c r="D232" s="47"/>
      <c r="E232" s="64"/>
      <c r="F232" s="59"/>
      <c r="G232" s="69"/>
      <c r="H232" s="73"/>
      <c r="I232" s="60"/>
      <c r="J232" s="54"/>
      <c r="K232" s="86" t="s">
        <v>343</v>
      </c>
      <c r="L232" s="93" t="s">
        <v>344</v>
      </c>
      <c r="M232" s="1">
        <f t="shared" si="5"/>
        <v>28</v>
      </c>
      <c r="O232" s="1" t="str">
        <f t="shared" si="6"/>
        <v>B4010</v>
      </c>
      <c r="P232" s="1" t="str">
        <f t="shared" si="6"/>
        <v>DFL Centre - Cook Is Trading</v>
      </c>
      <c r="Q232" s="13" t="s">
        <v>342</v>
      </c>
      <c r="R232" s="11" t="s">
        <v>33</v>
      </c>
      <c r="S232" s="11" t="s">
        <v>338</v>
      </c>
    </row>
    <row r="233" spans="1:19">
      <c r="A233" s="37"/>
      <c r="B233" s="37"/>
      <c r="C233" s="49"/>
      <c r="D233" s="47"/>
      <c r="E233" s="64"/>
      <c r="F233" s="59"/>
      <c r="G233" s="69"/>
      <c r="H233" s="73"/>
      <c r="I233" s="60"/>
      <c r="J233" s="54"/>
      <c r="K233" s="86" t="s">
        <v>345</v>
      </c>
      <c r="L233" s="93" t="s">
        <v>346</v>
      </c>
      <c r="M233" s="1">
        <f t="shared" si="5"/>
        <v>28</v>
      </c>
      <c r="O233" s="1" t="str">
        <f t="shared" si="6"/>
        <v>B4020</v>
      </c>
      <c r="P233" s="1" t="str">
        <f t="shared" si="6"/>
        <v>DFL Centres - Labasa Trading</v>
      </c>
      <c r="Q233" s="13" t="s">
        <v>342</v>
      </c>
      <c r="R233" s="11" t="s">
        <v>33</v>
      </c>
      <c r="S233" s="11" t="s">
        <v>338</v>
      </c>
    </row>
    <row r="234" spans="1:19" ht="16.149999999999999" customHeight="1">
      <c r="A234" s="37"/>
      <c r="B234" s="37"/>
      <c r="C234" s="49"/>
      <c r="D234" s="47"/>
      <c r="E234" s="64"/>
      <c r="F234" s="59"/>
      <c r="G234" s="69"/>
      <c r="H234" s="73"/>
      <c r="I234" s="60"/>
      <c r="J234" s="54"/>
      <c r="K234" s="86" t="s">
        <v>347</v>
      </c>
      <c r="L234" s="93" t="s">
        <v>348</v>
      </c>
      <c r="M234" s="1">
        <f t="shared" si="5"/>
        <v>29</v>
      </c>
      <c r="O234" s="1" t="str">
        <f t="shared" si="6"/>
        <v>B4030</v>
      </c>
      <c r="P234" s="1" t="str">
        <f t="shared" si="6"/>
        <v>DFL Centres - Lautoka Trading</v>
      </c>
      <c r="Q234" s="13" t="s">
        <v>342</v>
      </c>
      <c r="R234" s="11" t="s">
        <v>33</v>
      </c>
      <c r="S234" s="11" t="s">
        <v>338</v>
      </c>
    </row>
    <row r="235" spans="1:19">
      <c r="A235" s="37"/>
      <c r="B235" s="37"/>
      <c r="C235" s="49"/>
      <c r="D235" s="47"/>
      <c r="E235" s="64"/>
      <c r="F235" s="59"/>
      <c r="G235" s="69"/>
      <c r="H235" s="73"/>
      <c r="I235" s="60"/>
      <c r="J235" s="54"/>
      <c r="K235" s="86" t="s">
        <v>349</v>
      </c>
      <c r="L235" s="93" t="s">
        <v>350</v>
      </c>
      <c r="M235" s="1">
        <f t="shared" si="5"/>
        <v>30</v>
      </c>
      <c r="O235" s="1" t="str">
        <f t="shared" si="6"/>
        <v>B4040</v>
      </c>
      <c r="P235" s="1" t="str">
        <f t="shared" si="6"/>
        <v>DFL Centres - Kiribati Trading</v>
      </c>
      <c r="Q235" s="13" t="s">
        <v>342</v>
      </c>
      <c r="R235" s="11" t="s">
        <v>33</v>
      </c>
      <c r="S235" s="11" t="s">
        <v>338</v>
      </c>
    </row>
    <row r="236" spans="1:19">
      <c r="A236" s="37"/>
      <c r="B236" s="37"/>
      <c r="C236" s="49"/>
      <c r="D236" s="47"/>
      <c r="E236" s="64"/>
      <c r="F236" s="59"/>
      <c r="G236" s="69"/>
      <c r="H236" s="73"/>
      <c r="I236" s="60"/>
      <c r="J236" s="54"/>
      <c r="K236" s="86" t="s">
        <v>351</v>
      </c>
      <c r="L236" s="93" t="s">
        <v>352</v>
      </c>
      <c r="M236" s="1">
        <f t="shared" si="5"/>
        <v>21</v>
      </c>
      <c r="O236" s="1" t="str">
        <f t="shared" si="6"/>
        <v>B4050</v>
      </c>
      <c r="P236" s="1" t="str">
        <f t="shared" si="6"/>
        <v>RMI - Airport Project</v>
      </c>
      <c r="Q236" s="13" t="s">
        <v>342</v>
      </c>
      <c r="R236" s="11" t="s">
        <v>33</v>
      </c>
      <c r="S236" s="11" t="s">
        <v>338</v>
      </c>
    </row>
    <row r="237" spans="1:19">
      <c r="A237" s="37"/>
      <c r="B237" s="37"/>
      <c r="C237" s="49"/>
      <c r="D237" s="47"/>
      <c r="E237" s="64"/>
      <c r="F237" s="59"/>
      <c r="G237" s="69"/>
      <c r="H237" s="73"/>
      <c r="I237" s="60"/>
      <c r="J237" s="54"/>
      <c r="K237" s="86" t="s">
        <v>353</v>
      </c>
      <c r="L237" s="93" t="s">
        <v>354</v>
      </c>
      <c r="M237" s="1">
        <f t="shared" si="5"/>
        <v>33</v>
      </c>
      <c r="O237" s="1" t="str">
        <f t="shared" si="6"/>
        <v>B4060</v>
      </c>
      <c r="P237" s="1" t="str">
        <f t="shared" si="6"/>
        <v>DFL Centres - Marshall Is Trading</v>
      </c>
      <c r="Q237" s="13" t="s">
        <v>342</v>
      </c>
      <c r="R237" s="11" t="s">
        <v>33</v>
      </c>
      <c r="S237" s="11" t="s">
        <v>338</v>
      </c>
    </row>
    <row r="238" spans="1:19">
      <c r="A238" s="37"/>
      <c r="B238" s="37"/>
      <c r="C238" s="49"/>
      <c r="D238" s="47"/>
      <c r="E238" s="64"/>
      <c r="F238" s="59"/>
      <c r="G238" s="69"/>
      <c r="H238" s="73"/>
      <c r="I238" s="60"/>
      <c r="J238" s="54"/>
      <c r="K238" s="86" t="s">
        <v>355</v>
      </c>
      <c r="L238" s="93" t="s">
        <v>356</v>
      </c>
      <c r="M238" s="1">
        <f t="shared" si="5"/>
        <v>33</v>
      </c>
      <c r="O238" s="1" t="str">
        <f t="shared" si="6"/>
        <v>B4070</v>
      </c>
      <c r="P238" s="1" t="str">
        <f t="shared" si="6"/>
        <v>DFL Centres - Marshall Is Cont Ed</v>
      </c>
      <c r="Q238" s="13" t="s">
        <v>342</v>
      </c>
      <c r="R238" s="11" t="s">
        <v>33</v>
      </c>
      <c r="S238" s="11" t="s">
        <v>338</v>
      </c>
    </row>
    <row r="239" spans="1:19">
      <c r="A239" s="37"/>
      <c r="B239" s="37"/>
      <c r="C239" s="49"/>
      <c r="D239" s="47"/>
      <c r="E239" s="64"/>
      <c r="F239" s="59"/>
      <c r="G239" s="69"/>
      <c r="H239" s="73"/>
      <c r="I239" s="60"/>
      <c r="J239" s="54"/>
      <c r="K239" s="86" t="s">
        <v>357</v>
      </c>
      <c r="L239" s="93" t="s">
        <v>358</v>
      </c>
      <c r="M239" s="1">
        <f t="shared" si="5"/>
        <v>27</v>
      </c>
      <c r="O239" s="1" t="str">
        <f t="shared" si="6"/>
        <v>B4080</v>
      </c>
      <c r="P239" s="1" t="str">
        <f t="shared" si="6"/>
        <v>DFL Centres - Nauru Trading</v>
      </c>
      <c r="Q239" s="13" t="s">
        <v>342</v>
      </c>
      <c r="R239" s="11" t="s">
        <v>33</v>
      </c>
      <c r="S239" s="11" t="s">
        <v>338</v>
      </c>
    </row>
    <row r="240" spans="1:19">
      <c r="A240" s="37"/>
      <c r="B240" s="37"/>
      <c r="C240" s="49"/>
      <c r="D240" s="47"/>
      <c r="E240" s="64"/>
      <c r="F240" s="59"/>
      <c r="G240" s="69"/>
      <c r="H240" s="73"/>
      <c r="I240" s="60"/>
      <c r="J240" s="54"/>
      <c r="K240" s="86" t="s">
        <v>359</v>
      </c>
      <c r="L240" s="93" t="s">
        <v>360</v>
      </c>
      <c r="M240" s="1">
        <f t="shared" si="5"/>
        <v>17</v>
      </c>
      <c r="O240" s="1" t="str">
        <f t="shared" si="6"/>
        <v>B4090</v>
      </c>
      <c r="P240" s="1" t="str">
        <f t="shared" si="6"/>
        <v>Nauru CCE Trading</v>
      </c>
      <c r="Q240" s="13" t="s">
        <v>342</v>
      </c>
      <c r="R240" s="11" t="s">
        <v>33</v>
      </c>
      <c r="S240" s="11" t="s">
        <v>338</v>
      </c>
    </row>
    <row r="241" spans="1:19">
      <c r="A241" s="37"/>
      <c r="B241" s="37"/>
      <c r="C241" s="49"/>
      <c r="D241" s="47"/>
      <c r="E241" s="64"/>
      <c r="F241" s="59"/>
      <c r="G241" s="69"/>
      <c r="H241" s="73"/>
      <c r="I241" s="60"/>
      <c r="J241" s="54"/>
      <c r="K241" s="86" t="s">
        <v>361</v>
      </c>
      <c r="L241" s="93" t="s">
        <v>362</v>
      </c>
      <c r="M241" s="1">
        <f t="shared" si="5"/>
        <v>26</v>
      </c>
      <c r="O241" s="1" t="str">
        <f t="shared" si="6"/>
        <v>B4100</v>
      </c>
      <c r="P241" s="1" t="str">
        <f t="shared" si="6"/>
        <v>DFL Centres - Niue Trading</v>
      </c>
      <c r="Q241" s="13" t="s">
        <v>342</v>
      </c>
      <c r="R241" s="11" t="s">
        <v>33</v>
      </c>
      <c r="S241" s="11" t="s">
        <v>338</v>
      </c>
    </row>
    <row r="242" spans="1:19">
      <c r="A242" s="37"/>
      <c r="B242" s="37"/>
      <c r="C242" s="49"/>
      <c r="D242" s="47"/>
      <c r="E242" s="64"/>
      <c r="F242" s="59"/>
      <c r="G242" s="69"/>
      <c r="H242" s="73"/>
      <c r="I242" s="60"/>
      <c r="J242" s="54"/>
      <c r="K242" s="86" t="s">
        <v>363</v>
      </c>
      <c r="L242" s="93" t="s">
        <v>364</v>
      </c>
      <c r="M242" s="1">
        <f t="shared" si="5"/>
        <v>32</v>
      </c>
      <c r="O242" s="1" t="str">
        <f t="shared" si="6"/>
        <v>B4110</v>
      </c>
      <c r="P242" s="1" t="str">
        <f t="shared" si="6"/>
        <v>DFL Centres - Solomon Is Trading</v>
      </c>
      <c r="Q242" s="13" t="s">
        <v>342</v>
      </c>
      <c r="R242" s="11" t="s">
        <v>33</v>
      </c>
      <c r="S242" s="11" t="s">
        <v>338</v>
      </c>
    </row>
    <row r="243" spans="1:19">
      <c r="A243" s="37"/>
      <c r="B243" s="37"/>
      <c r="C243" s="49"/>
      <c r="D243" s="47"/>
      <c r="E243" s="64"/>
      <c r="F243" s="59"/>
      <c r="G243" s="69"/>
      <c r="H243" s="73"/>
      <c r="I243" s="60"/>
      <c r="J243" s="54"/>
      <c r="K243" s="86" t="s">
        <v>365</v>
      </c>
      <c r="L243" s="93" t="s">
        <v>366</v>
      </c>
      <c r="M243" s="1">
        <f t="shared" si="5"/>
        <v>29</v>
      </c>
      <c r="O243" s="1" t="str">
        <f t="shared" si="6"/>
        <v>B4120</v>
      </c>
      <c r="P243" s="1" t="str">
        <f t="shared" si="6"/>
        <v>DFL Centres - Tokelau Trading</v>
      </c>
      <c r="Q243" s="13" t="s">
        <v>342</v>
      </c>
      <c r="R243" s="11" t="s">
        <v>33</v>
      </c>
      <c r="S243" s="11" t="s">
        <v>338</v>
      </c>
    </row>
    <row r="244" spans="1:19">
      <c r="A244" s="37"/>
      <c r="B244" s="37"/>
      <c r="C244" s="49"/>
      <c r="D244" s="47"/>
      <c r="E244" s="64"/>
      <c r="F244" s="59"/>
      <c r="G244" s="69"/>
      <c r="H244" s="73"/>
      <c r="I244" s="60"/>
      <c r="J244" s="54"/>
      <c r="K244" s="86" t="s">
        <v>367</v>
      </c>
      <c r="L244" s="93" t="s">
        <v>368</v>
      </c>
      <c r="M244" s="1">
        <f t="shared" si="5"/>
        <v>27</v>
      </c>
      <c r="O244" s="1" t="str">
        <f t="shared" si="6"/>
        <v>B4130</v>
      </c>
      <c r="P244" s="1" t="str">
        <f t="shared" si="6"/>
        <v>DFL Centres - Tonga Trading</v>
      </c>
      <c r="Q244" s="13" t="s">
        <v>342</v>
      </c>
      <c r="R244" s="11" t="s">
        <v>33</v>
      </c>
      <c r="S244" s="11" t="s">
        <v>338</v>
      </c>
    </row>
    <row r="245" spans="1:19">
      <c r="A245" s="37"/>
      <c r="B245" s="37"/>
      <c r="C245" s="49"/>
      <c r="D245" s="47"/>
      <c r="E245" s="64"/>
      <c r="F245" s="59"/>
      <c r="G245" s="69"/>
      <c r="H245" s="73"/>
      <c r="I245" s="60"/>
      <c r="J245" s="54"/>
      <c r="K245" s="86" t="s">
        <v>369</v>
      </c>
      <c r="L245" s="93" t="s">
        <v>370</v>
      </c>
      <c r="M245" s="1">
        <f t="shared" si="5"/>
        <v>27</v>
      </c>
      <c r="O245" s="1" t="str">
        <f t="shared" si="6"/>
        <v>B4140</v>
      </c>
      <c r="P245" s="1" t="str">
        <f t="shared" si="6"/>
        <v>DFL Centres - Tonga Cont Ed</v>
      </c>
      <c r="Q245" s="13" t="s">
        <v>342</v>
      </c>
      <c r="R245" s="11" t="s">
        <v>33</v>
      </c>
      <c r="S245" s="11" t="s">
        <v>338</v>
      </c>
    </row>
    <row r="246" spans="1:19">
      <c r="A246" s="37"/>
      <c r="B246" s="37"/>
      <c r="C246" s="49"/>
      <c r="D246" s="47"/>
      <c r="E246" s="64"/>
      <c r="F246" s="59"/>
      <c r="G246" s="69"/>
      <c r="H246" s="73"/>
      <c r="I246" s="60"/>
      <c r="J246" s="54"/>
      <c r="K246" s="86" t="s">
        <v>371</v>
      </c>
      <c r="L246" s="93" t="s">
        <v>372</v>
      </c>
      <c r="M246" s="1">
        <f t="shared" si="5"/>
        <v>28</v>
      </c>
      <c r="O246" s="1" t="str">
        <f t="shared" si="6"/>
        <v>B4150</v>
      </c>
      <c r="P246" s="1" t="str">
        <f t="shared" si="6"/>
        <v>DFL Centres - Tuvalu Trading</v>
      </c>
      <c r="Q246" s="13" t="s">
        <v>342</v>
      </c>
      <c r="R246" s="11" t="s">
        <v>33</v>
      </c>
      <c r="S246" s="11" t="s">
        <v>338</v>
      </c>
    </row>
    <row r="247" spans="1:19">
      <c r="A247" s="37"/>
      <c r="B247" s="37"/>
      <c r="C247" s="49"/>
      <c r="D247" s="47"/>
      <c r="E247" s="64"/>
      <c r="F247" s="59"/>
      <c r="G247" s="69"/>
      <c r="H247" s="73"/>
      <c r="I247" s="60"/>
      <c r="J247" s="54"/>
      <c r="K247" s="86" t="s">
        <v>373</v>
      </c>
      <c r="L247" s="93" t="s">
        <v>374</v>
      </c>
      <c r="M247" s="1">
        <f t="shared" si="5"/>
        <v>29</v>
      </c>
      <c r="O247" s="1" t="str">
        <f t="shared" si="6"/>
        <v>B4160</v>
      </c>
      <c r="P247" s="1" t="str">
        <f t="shared" si="6"/>
        <v>DFL Centres - Vanuatu Trading</v>
      </c>
      <c r="Q247" s="13" t="s">
        <v>342</v>
      </c>
      <c r="R247" s="11" t="s">
        <v>33</v>
      </c>
      <c r="S247" s="11" t="s">
        <v>338</v>
      </c>
    </row>
    <row r="248" spans="1:19">
      <c r="A248" s="37"/>
      <c r="B248" s="37"/>
      <c r="C248" s="49"/>
      <c r="D248" s="47"/>
      <c r="E248" s="64"/>
      <c r="F248" s="59"/>
      <c r="G248" s="69"/>
      <c r="H248" s="73"/>
      <c r="I248" s="60"/>
      <c r="J248" s="54"/>
      <c r="K248" s="86" t="s">
        <v>375</v>
      </c>
      <c r="L248" s="93" t="s">
        <v>376</v>
      </c>
      <c r="M248" s="1">
        <f t="shared" si="5"/>
        <v>35</v>
      </c>
      <c r="O248" s="1" t="str">
        <f t="shared" si="6"/>
        <v>B4170</v>
      </c>
      <c r="P248" s="1" t="str">
        <f t="shared" si="6"/>
        <v>DFL Centres -Vanuatu Cont Education</v>
      </c>
      <c r="Q248" s="13" t="s">
        <v>342</v>
      </c>
      <c r="R248" s="11" t="s">
        <v>33</v>
      </c>
      <c r="S248" s="11" t="s">
        <v>338</v>
      </c>
    </row>
    <row r="249" spans="1:19">
      <c r="A249" s="37"/>
      <c r="B249" s="37"/>
      <c r="C249" s="49"/>
      <c r="D249" s="47"/>
      <c r="E249" s="64"/>
      <c r="F249" s="59"/>
      <c r="G249" s="69"/>
      <c r="H249" s="73"/>
      <c r="I249" s="60"/>
      <c r="J249" s="54"/>
      <c r="K249" s="86" t="s">
        <v>377</v>
      </c>
      <c r="L249" s="93" t="s">
        <v>378</v>
      </c>
      <c r="M249" s="1">
        <f t="shared" si="5"/>
        <v>26</v>
      </c>
      <c r="O249" s="1" t="str">
        <f t="shared" si="6"/>
        <v>B4180</v>
      </c>
      <c r="P249" s="1" t="str">
        <f t="shared" si="6"/>
        <v>DFL Centres- Samoa Trading</v>
      </c>
      <c r="Q249" s="13" t="s">
        <v>342</v>
      </c>
      <c r="R249" s="11" t="s">
        <v>33</v>
      </c>
      <c r="S249" s="11" t="s">
        <v>338</v>
      </c>
    </row>
    <row r="250" spans="1:19">
      <c r="A250" s="37"/>
      <c r="B250" s="37"/>
      <c r="C250" s="49"/>
      <c r="D250" s="47"/>
      <c r="E250" s="64"/>
      <c r="F250" s="59"/>
      <c r="G250" s="69"/>
      <c r="H250" s="73"/>
      <c r="I250" s="60"/>
      <c r="J250" s="54"/>
      <c r="K250" s="86" t="s">
        <v>379</v>
      </c>
      <c r="L250" s="93" t="s">
        <v>380</v>
      </c>
      <c r="M250" s="1">
        <f t="shared" si="5"/>
        <v>26</v>
      </c>
      <c r="O250" s="1" t="str">
        <f t="shared" si="6"/>
        <v>B4190</v>
      </c>
      <c r="P250" s="1" t="str">
        <f t="shared" si="6"/>
        <v>DFL Centres- Samoa Cont Ed</v>
      </c>
      <c r="Q250" s="13" t="s">
        <v>342</v>
      </c>
      <c r="R250" s="11" t="s">
        <v>33</v>
      </c>
      <c r="S250" s="11" t="s">
        <v>338</v>
      </c>
    </row>
    <row r="251" spans="1:19">
      <c r="A251" s="37"/>
      <c r="B251" s="37"/>
      <c r="C251" s="49"/>
      <c r="D251" s="47"/>
      <c r="E251" s="64"/>
      <c r="F251" s="59"/>
      <c r="G251" s="69"/>
      <c r="H251" s="73"/>
      <c r="I251" s="60"/>
      <c r="J251" s="54"/>
      <c r="K251" s="86" t="s">
        <v>381</v>
      </c>
      <c r="L251" s="93" t="s">
        <v>382</v>
      </c>
      <c r="M251" s="1">
        <f t="shared" si="5"/>
        <v>35</v>
      </c>
      <c r="O251" s="1" t="str">
        <f t="shared" si="6"/>
        <v>B4200</v>
      </c>
      <c r="P251" s="1" t="str">
        <f t="shared" si="6"/>
        <v>Certificate In Computing (Northern)</v>
      </c>
      <c r="Q251" s="13" t="s">
        <v>342</v>
      </c>
      <c r="R251" s="11" t="s">
        <v>33</v>
      </c>
      <c r="S251" s="11" t="s">
        <v>338</v>
      </c>
    </row>
    <row r="252" spans="1:19">
      <c r="A252" s="37"/>
      <c r="B252" s="37"/>
      <c r="C252" s="49"/>
      <c r="D252" s="47"/>
      <c r="E252" s="64"/>
      <c r="F252" s="59"/>
      <c r="G252" s="69"/>
      <c r="H252" s="73"/>
      <c r="I252" s="60"/>
      <c r="J252" s="54"/>
      <c r="K252" s="86" t="s">
        <v>383</v>
      </c>
      <c r="L252" s="93" t="s">
        <v>384</v>
      </c>
      <c r="M252" s="1">
        <f t="shared" si="5"/>
        <v>34</v>
      </c>
      <c r="O252" s="1" t="str">
        <f t="shared" si="6"/>
        <v>B4210</v>
      </c>
      <c r="P252" s="1" t="str">
        <f t="shared" si="6"/>
        <v>Certificate In Computing (Western)</v>
      </c>
      <c r="Q252" s="13" t="s">
        <v>342</v>
      </c>
      <c r="R252" s="11" t="s">
        <v>33</v>
      </c>
      <c r="S252" s="11" t="s">
        <v>338</v>
      </c>
    </row>
    <row r="253" spans="1:19">
      <c r="A253" s="37"/>
      <c r="B253" s="37"/>
      <c r="C253" s="49"/>
      <c r="D253" s="47"/>
      <c r="E253" s="64"/>
      <c r="F253" s="59"/>
      <c r="G253" s="69"/>
      <c r="H253" s="73"/>
      <c r="I253" s="60"/>
      <c r="J253" s="54"/>
      <c r="K253" s="86" t="s">
        <v>385</v>
      </c>
      <c r="L253" s="93" t="s">
        <v>386</v>
      </c>
      <c r="M253" s="1">
        <f t="shared" si="5"/>
        <v>25</v>
      </c>
      <c r="O253" s="1" t="str">
        <f t="shared" si="6"/>
        <v>B4220</v>
      </c>
      <c r="P253" s="1" t="str">
        <f t="shared" si="6"/>
        <v>DFL Centres - Savusavu IT</v>
      </c>
      <c r="Q253" s="13" t="s">
        <v>342</v>
      </c>
      <c r="R253" s="11" t="s">
        <v>33</v>
      </c>
      <c r="S253" s="11" t="s">
        <v>338</v>
      </c>
    </row>
    <row r="254" spans="1:19">
      <c r="A254" s="37"/>
      <c r="B254" s="37"/>
      <c r="C254" s="49"/>
      <c r="D254" s="47"/>
      <c r="E254" s="64"/>
      <c r="F254" s="59"/>
      <c r="G254" s="69"/>
      <c r="H254" s="73"/>
      <c r="I254" s="60"/>
      <c r="J254" s="54"/>
      <c r="K254" s="86" t="s">
        <v>387</v>
      </c>
      <c r="L254" s="93" t="s">
        <v>388</v>
      </c>
      <c r="M254" s="1">
        <f t="shared" si="5"/>
        <v>26</v>
      </c>
      <c r="O254" s="1" t="str">
        <f t="shared" si="6"/>
        <v>B4230</v>
      </c>
      <c r="P254" s="1" t="str">
        <f t="shared" si="6"/>
        <v>Fiji Centre West - Cont Ed</v>
      </c>
      <c r="Q254" s="13" t="s">
        <v>342</v>
      </c>
      <c r="R254" s="11" t="s">
        <v>33</v>
      </c>
      <c r="S254" s="11" t="s">
        <v>338</v>
      </c>
    </row>
    <row r="255" spans="1:19">
      <c r="A255" s="37"/>
      <c r="B255" s="37"/>
      <c r="C255" s="49"/>
      <c r="D255" s="47"/>
      <c r="E255" s="64"/>
      <c r="F255" s="59"/>
      <c r="G255" s="69"/>
      <c r="H255" s="73"/>
      <c r="I255" s="60"/>
      <c r="J255" s="54"/>
      <c r="K255" s="86" t="s">
        <v>389</v>
      </c>
      <c r="L255" s="93" t="s">
        <v>390</v>
      </c>
      <c r="M255" s="1">
        <f t="shared" si="5"/>
        <v>18</v>
      </c>
      <c r="O255" s="1" t="str">
        <f t="shared" si="6"/>
        <v>B4240</v>
      </c>
      <c r="P255" s="1" t="str">
        <f t="shared" si="6"/>
        <v>Kiribati - Cont Ed</v>
      </c>
      <c r="Q255" s="13" t="s">
        <v>342</v>
      </c>
      <c r="R255" s="11" t="s">
        <v>33</v>
      </c>
      <c r="S255" s="11" t="s">
        <v>338</v>
      </c>
    </row>
    <row r="256" spans="1:19">
      <c r="A256" s="37"/>
      <c r="B256" s="37"/>
      <c r="C256" s="49"/>
      <c r="D256" s="47"/>
      <c r="E256" s="64"/>
      <c r="F256" s="59"/>
      <c r="G256" s="69"/>
      <c r="H256" s="73"/>
      <c r="I256" s="60"/>
      <c r="J256" s="54"/>
      <c r="K256" s="86" t="s">
        <v>391</v>
      </c>
      <c r="L256" s="93" t="s">
        <v>392</v>
      </c>
      <c r="M256" s="1">
        <f t="shared" si="5"/>
        <v>26</v>
      </c>
      <c r="O256" s="1" t="str">
        <f t="shared" si="6"/>
        <v>B4250</v>
      </c>
      <c r="P256" s="1" t="str">
        <f t="shared" si="6"/>
        <v>Caregivers Project Lautoka</v>
      </c>
      <c r="Q256" s="13" t="s">
        <v>342</v>
      </c>
      <c r="R256" s="11" t="s">
        <v>33</v>
      </c>
      <c r="S256" s="11" t="s">
        <v>338</v>
      </c>
    </row>
    <row r="257" spans="1:19">
      <c r="A257" s="37"/>
      <c r="B257" s="37"/>
      <c r="C257" s="49"/>
      <c r="D257" s="47"/>
      <c r="E257" s="64"/>
      <c r="F257" s="59"/>
      <c r="G257" s="69"/>
      <c r="H257" s="73"/>
      <c r="I257" s="60"/>
      <c r="J257" s="54"/>
      <c r="K257" s="86" t="s">
        <v>393</v>
      </c>
      <c r="L257" s="93" t="s">
        <v>394</v>
      </c>
      <c r="M257" s="1">
        <f t="shared" si="5"/>
        <v>30</v>
      </c>
      <c r="O257" s="1" t="str">
        <f t="shared" si="6"/>
        <v>B4260</v>
      </c>
      <c r="P257" s="1" t="str">
        <f t="shared" si="6"/>
        <v>Lautoka Campus-CISCO Programme</v>
      </c>
      <c r="Q257" s="13" t="s">
        <v>342</v>
      </c>
      <c r="R257" s="11" t="s">
        <v>33</v>
      </c>
      <c r="S257" s="11" t="s">
        <v>338</v>
      </c>
    </row>
    <row r="258" spans="1:19">
      <c r="A258" s="37"/>
      <c r="B258" s="37"/>
      <c r="C258" s="49"/>
      <c r="D258" s="47"/>
      <c r="E258" s="64"/>
      <c r="F258" s="59"/>
      <c r="G258" s="69"/>
      <c r="H258" s="73"/>
      <c r="I258" s="60"/>
      <c r="J258" s="54"/>
      <c r="K258" s="86" t="s">
        <v>395</v>
      </c>
      <c r="L258" s="93" t="s">
        <v>396</v>
      </c>
      <c r="M258" s="1">
        <f t="shared" si="5"/>
        <v>20</v>
      </c>
      <c r="O258" s="1" t="str">
        <f t="shared" si="6"/>
        <v>B4270</v>
      </c>
      <c r="P258" s="1" t="str">
        <f t="shared" si="6"/>
        <v>Tonga - Face to Face</v>
      </c>
      <c r="Q258" s="13" t="s">
        <v>342</v>
      </c>
      <c r="R258" s="11" t="s">
        <v>33</v>
      </c>
      <c r="S258" s="11" t="s">
        <v>338</v>
      </c>
    </row>
    <row r="259" spans="1:19">
      <c r="A259" s="37"/>
      <c r="B259" s="37"/>
      <c r="C259" s="49"/>
      <c r="D259" s="47"/>
      <c r="E259" s="64"/>
      <c r="F259" s="59"/>
      <c r="G259" s="69"/>
      <c r="H259" s="73"/>
      <c r="I259" s="60"/>
      <c r="J259" s="54"/>
      <c r="K259" s="86" t="s">
        <v>397</v>
      </c>
      <c r="L259" s="93" t="s">
        <v>398</v>
      </c>
      <c r="M259" s="1">
        <f t="shared" si="5"/>
        <v>31</v>
      </c>
      <c r="O259" s="1" t="str">
        <f t="shared" si="6"/>
        <v>B4280</v>
      </c>
      <c r="P259" s="1" t="str">
        <f t="shared" si="6"/>
        <v>Fiji Centre West - Face to Face</v>
      </c>
      <c r="Q259" s="13" t="s">
        <v>342</v>
      </c>
      <c r="R259" s="11" t="s">
        <v>33</v>
      </c>
      <c r="S259" s="11" t="s">
        <v>338</v>
      </c>
    </row>
    <row r="260" spans="1:19">
      <c r="A260" s="37"/>
      <c r="B260" s="37"/>
      <c r="C260" s="49"/>
      <c r="D260" s="47"/>
      <c r="E260" s="64"/>
      <c r="F260" s="59"/>
      <c r="G260" s="69"/>
      <c r="H260" s="73"/>
      <c r="I260" s="60"/>
      <c r="J260" s="54"/>
      <c r="K260" s="86" t="s">
        <v>399</v>
      </c>
      <c r="L260" s="93" t="s">
        <v>400</v>
      </c>
      <c r="M260" s="1">
        <f t="shared" si="5"/>
        <v>35</v>
      </c>
      <c r="O260" s="1" t="str">
        <f t="shared" si="6"/>
        <v>B4290</v>
      </c>
      <c r="P260" s="1" t="str">
        <f t="shared" si="6"/>
        <v>Trading - Vanuatu Cplx-Copying Serv</v>
      </c>
      <c r="Q260" s="13" t="s">
        <v>342</v>
      </c>
      <c r="R260" s="11" t="s">
        <v>33</v>
      </c>
      <c r="S260" s="11" t="s">
        <v>338</v>
      </c>
    </row>
    <row r="261" spans="1:19">
      <c r="A261" s="37"/>
      <c r="B261" s="37"/>
      <c r="C261" s="49"/>
      <c r="D261" s="47"/>
      <c r="E261" s="64"/>
      <c r="F261" s="59"/>
      <c r="G261" s="69"/>
      <c r="H261" s="73"/>
      <c r="I261" s="60"/>
      <c r="J261" s="54"/>
      <c r="K261" s="86" t="s">
        <v>401</v>
      </c>
      <c r="L261" s="93" t="s">
        <v>402</v>
      </c>
      <c r="M261" s="1">
        <f t="shared" si="5"/>
        <v>27</v>
      </c>
      <c r="O261" s="1" t="str">
        <f t="shared" si="6"/>
        <v>B4300</v>
      </c>
      <c r="P261" s="1" t="str">
        <f t="shared" si="6"/>
        <v>Summer Schs - Western Samoa</v>
      </c>
      <c r="Q261" s="13" t="s">
        <v>342</v>
      </c>
      <c r="R261" s="11" t="s">
        <v>33</v>
      </c>
      <c r="S261" s="11" t="s">
        <v>338</v>
      </c>
    </row>
    <row r="262" spans="1:19" ht="15.6" customHeight="1">
      <c r="A262" s="37"/>
      <c r="B262" s="37"/>
      <c r="C262" s="49"/>
      <c r="D262" s="47"/>
      <c r="E262" s="64"/>
      <c r="F262" s="59"/>
      <c r="G262" s="69"/>
      <c r="H262" s="73"/>
      <c r="I262" s="60"/>
      <c r="J262" s="54"/>
      <c r="K262" s="86" t="s">
        <v>403</v>
      </c>
      <c r="L262" s="93" t="s">
        <v>404</v>
      </c>
      <c r="M262" s="1">
        <f t="shared" si="5"/>
        <v>24</v>
      </c>
      <c r="O262" s="1" t="str">
        <f t="shared" si="6"/>
        <v>B4310</v>
      </c>
      <c r="P262" s="1" t="str">
        <f t="shared" si="6"/>
        <v>Summer Schools - General</v>
      </c>
      <c r="Q262" s="13" t="s">
        <v>342</v>
      </c>
      <c r="R262" s="11" t="s">
        <v>33</v>
      </c>
      <c r="S262" s="11" t="s">
        <v>338</v>
      </c>
    </row>
    <row r="263" spans="1:19">
      <c r="A263" s="37"/>
      <c r="B263" s="37"/>
      <c r="C263" s="49"/>
      <c r="D263" s="47"/>
      <c r="E263" s="64"/>
      <c r="F263" s="59"/>
      <c r="G263" s="69"/>
      <c r="H263" s="73"/>
      <c r="I263" s="60"/>
      <c r="J263" s="54"/>
      <c r="K263" s="86" t="s">
        <v>405</v>
      </c>
      <c r="L263" s="93" t="s">
        <v>406</v>
      </c>
      <c r="M263" s="1">
        <f t="shared" si="5"/>
        <v>23</v>
      </c>
      <c r="O263" s="1" t="str">
        <f t="shared" si="6"/>
        <v>B4320</v>
      </c>
      <c r="P263" s="1" t="str">
        <f t="shared" si="6"/>
        <v>Alafua copying services</v>
      </c>
      <c r="Q263" s="13" t="s">
        <v>342</v>
      </c>
      <c r="R263" s="11" t="s">
        <v>33</v>
      </c>
      <c r="S263" s="11" t="s">
        <v>338</v>
      </c>
    </row>
    <row r="264" spans="1:19">
      <c r="A264" s="37"/>
      <c r="B264" s="37"/>
      <c r="C264" s="49"/>
      <c r="D264" s="47"/>
      <c r="E264" s="64"/>
      <c r="F264" s="59"/>
      <c r="G264" s="69"/>
      <c r="H264" s="73"/>
      <c r="I264" s="60"/>
      <c r="J264" s="54"/>
      <c r="K264" s="86" t="s">
        <v>407</v>
      </c>
      <c r="L264" s="93" t="s">
        <v>408</v>
      </c>
      <c r="M264" s="1">
        <f t="shared" si="5"/>
        <v>26</v>
      </c>
      <c r="O264" s="1" t="str">
        <f t="shared" si="6"/>
        <v>B4330</v>
      </c>
      <c r="P264" s="1" t="str">
        <f t="shared" si="6"/>
        <v>Alafua Campus MV Operation</v>
      </c>
      <c r="Q264" s="13" t="s">
        <v>342</v>
      </c>
      <c r="R264" s="11" t="s">
        <v>33</v>
      </c>
      <c r="S264" s="11" t="s">
        <v>338</v>
      </c>
    </row>
    <row r="265" spans="1:19">
      <c r="A265" s="37"/>
      <c r="B265" s="37"/>
      <c r="C265" s="49"/>
      <c r="D265" s="47"/>
      <c r="E265" s="64"/>
      <c r="F265" s="59"/>
      <c r="G265" s="69"/>
      <c r="H265" s="73"/>
      <c r="I265" s="60"/>
      <c r="J265" s="54"/>
      <c r="K265" s="86" t="s">
        <v>409</v>
      </c>
      <c r="L265" s="93" t="s">
        <v>410</v>
      </c>
      <c r="M265" s="1">
        <f t="shared" si="5"/>
        <v>20</v>
      </c>
      <c r="O265" s="1" t="str">
        <f t="shared" si="6"/>
        <v>B4340</v>
      </c>
      <c r="P265" s="1" t="str">
        <f t="shared" si="6"/>
        <v>Human Rights &amp; Value</v>
      </c>
      <c r="Q265" s="13" t="s">
        <v>342</v>
      </c>
      <c r="R265" s="11" t="s">
        <v>33</v>
      </c>
      <c r="S265" s="11" t="s">
        <v>338</v>
      </c>
    </row>
    <row r="266" spans="1:19">
      <c r="A266" s="37"/>
      <c r="B266" s="37"/>
      <c r="C266" s="49"/>
      <c r="D266" s="47"/>
      <c r="E266" s="64"/>
      <c r="F266" s="59"/>
      <c r="G266" s="69"/>
      <c r="H266" s="73"/>
      <c r="I266" s="60"/>
      <c r="J266" s="54"/>
      <c r="K266" s="86" t="s">
        <v>411</v>
      </c>
      <c r="L266" s="93" t="s">
        <v>412</v>
      </c>
      <c r="M266" s="1">
        <f t="shared" si="5"/>
        <v>10</v>
      </c>
      <c r="O266" s="1" t="str">
        <f t="shared" si="6"/>
        <v>B4350</v>
      </c>
      <c r="P266" s="1" t="str">
        <f t="shared" si="6"/>
        <v>MBA Labasa</v>
      </c>
      <c r="Q266" s="13" t="s">
        <v>342</v>
      </c>
      <c r="R266" s="11" t="s">
        <v>33</v>
      </c>
      <c r="S266" s="11" t="s">
        <v>338</v>
      </c>
    </row>
    <row r="267" spans="1:19">
      <c r="A267" s="37"/>
      <c r="B267" s="37"/>
      <c r="C267" s="49"/>
      <c r="D267" s="47"/>
      <c r="E267" s="64"/>
      <c r="F267" s="59"/>
      <c r="G267" s="69"/>
      <c r="H267" s="73"/>
      <c r="I267" s="60"/>
      <c r="J267" s="54"/>
      <c r="K267" s="86" t="s">
        <v>413</v>
      </c>
      <c r="L267" s="93" t="s">
        <v>414</v>
      </c>
      <c r="M267" s="1">
        <f t="shared" si="5"/>
        <v>9</v>
      </c>
      <c r="O267" s="1" t="str">
        <f t="shared" si="6"/>
        <v>B4360</v>
      </c>
      <c r="P267" s="1" t="str">
        <f t="shared" si="6"/>
        <v>MBA Cooks</v>
      </c>
      <c r="Q267" s="13" t="s">
        <v>342</v>
      </c>
      <c r="R267" s="11" t="s">
        <v>33</v>
      </c>
      <c r="S267" s="11" t="s">
        <v>338</v>
      </c>
    </row>
    <row r="268" spans="1:19">
      <c r="A268" s="37"/>
      <c r="B268" s="37"/>
      <c r="C268" s="49"/>
      <c r="D268" s="47"/>
      <c r="E268" s="64"/>
      <c r="F268" s="59"/>
      <c r="G268" s="73"/>
      <c r="H268" s="73"/>
      <c r="I268" s="60"/>
      <c r="J268" s="54"/>
      <c r="K268" s="94" t="s">
        <v>415</v>
      </c>
      <c r="L268" s="93" t="s">
        <v>290</v>
      </c>
      <c r="M268" s="1">
        <f t="shared" si="5"/>
        <v>6</v>
      </c>
      <c r="O268" s="1" t="str">
        <f t="shared" si="6"/>
        <v>B4370</v>
      </c>
      <c r="P268" s="1" t="str">
        <f t="shared" si="6"/>
        <v>Others</v>
      </c>
      <c r="Q268" s="13" t="s">
        <v>342</v>
      </c>
      <c r="R268" s="11" t="s">
        <v>33</v>
      </c>
      <c r="S268" s="11" t="s">
        <v>338</v>
      </c>
    </row>
    <row r="269" spans="1:19">
      <c r="A269" s="37"/>
      <c r="B269" s="37"/>
      <c r="C269" s="49"/>
      <c r="D269" s="47"/>
      <c r="E269" s="64"/>
      <c r="F269" s="59"/>
      <c r="G269" s="73"/>
      <c r="H269" s="73"/>
      <c r="I269" s="60"/>
      <c r="J269" s="54"/>
      <c r="K269" s="94" t="s">
        <v>5063</v>
      </c>
      <c r="L269" s="93" t="s">
        <v>5065</v>
      </c>
      <c r="R269" s="235" t="s">
        <v>33</v>
      </c>
      <c r="S269" s="235"/>
    </row>
    <row r="270" spans="1:19">
      <c r="A270" s="37"/>
      <c r="B270" s="37"/>
      <c r="C270" s="49"/>
      <c r="D270" s="47"/>
      <c r="E270" s="64"/>
      <c r="F270" s="59"/>
      <c r="G270" s="73"/>
      <c r="H270" s="73"/>
      <c r="I270" s="60"/>
      <c r="J270" s="54"/>
      <c r="K270" s="94" t="s">
        <v>5064</v>
      </c>
      <c r="L270" s="93" t="s">
        <v>5066</v>
      </c>
      <c r="R270" s="235" t="s">
        <v>33</v>
      </c>
      <c r="S270" s="235"/>
    </row>
    <row r="271" spans="1:19">
      <c r="A271" s="37"/>
      <c r="B271" s="37"/>
      <c r="C271" s="49"/>
      <c r="D271" s="47"/>
      <c r="E271" s="64"/>
      <c r="F271" s="59"/>
      <c r="G271" s="73"/>
      <c r="H271" s="73"/>
      <c r="I271" s="60"/>
      <c r="J271" s="54"/>
      <c r="K271" s="94" t="s">
        <v>5965</v>
      </c>
      <c r="L271" s="93" t="s">
        <v>5966</v>
      </c>
      <c r="R271" s="235" t="s">
        <v>33</v>
      </c>
      <c r="S271" s="235"/>
    </row>
    <row r="272" spans="1:19">
      <c r="A272" s="37"/>
      <c r="B272" s="37"/>
      <c r="C272" s="49"/>
      <c r="D272" s="47"/>
      <c r="E272" s="64"/>
      <c r="F272" s="59"/>
      <c r="G272" s="73"/>
      <c r="H272" s="73"/>
      <c r="I272" s="60"/>
      <c r="J272" s="54"/>
      <c r="K272" s="94" t="s">
        <v>6616</v>
      </c>
      <c r="L272" s="93" t="s">
        <v>6617</v>
      </c>
      <c r="R272" s="291"/>
      <c r="S272" s="291"/>
    </row>
    <row r="273" spans="1:19">
      <c r="A273" s="37"/>
      <c r="B273" s="37"/>
      <c r="C273" s="49"/>
      <c r="D273" s="47"/>
      <c r="E273" s="64"/>
      <c r="F273" s="59"/>
      <c r="G273" s="73"/>
      <c r="H273" s="73"/>
      <c r="I273" s="60"/>
      <c r="J273" s="54"/>
      <c r="K273" s="94" t="s">
        <v>6771</v>
      </c>
      <c r="L273" s="93" t="s">
        <v>6773</v>
      </c>
      <c r="R273" s="296"/>
      <c r="S273" s="296"/>
    </row>
    <row r="274" spans="1:19">
      <c r="A274" s="37"/>
      <c r="B274" s="37"/>
      <c r="C274" s="49"/>
      <c r="D274" s="47"/>
      <c r="E274" s="64"/>
      <c r="F274" s="59"/>
      <c r="G274" s="73"/>
      <c r="H274" s="73"/>
      <c r="I274" s="60"/>
      <c r="J274" s="54"/>
      <c r="K274" s="94" t="s">
        <v>6772</v>
      </c>
      <c r="L274" s="93" t="s">
        <v>6774</v>
      </c>
      <c r="R274" s="296"/>
      <c r="S274" s="296"/>
    </row>
    <row r="275" spans="1:19">
      <c r="A275" s="37"/>
      <c r="B275" s="37"/>
      <c r="C275" s="49"/>
      <c r="D275" s="47"/>
      <c r="E275" s="64"/>
      <c r="F275" s="59"/>
      <c r="G275" s="73"/>
      <c r="H275" s="73"/>
      <c r="I275" s="60"/>
      <c r="J275" s="54"/>
      <c r="K275" s="94"/>
      <c r="L275" s="93"/>
      <c r="R275" s="296"/>
      <c r="S275" s="296"/>
    </row>
    <row r="276" spans="1:19">
      <c r="A276" s="37"/>
      <c r="B276" s="37"/>
      <c r="C276" s="49" t="s">
        <v>416</v>
      </c>
      <c r="D276" s="47" t="s">
        <v>417</v>
      </c>
      <c r="E276" s="54"/>
      <c r="F276" s="59"/>
      <c r="G276" s="73"/>
      <c r="H276" s="73"/>
      <c r="I276" s="60"/>
      <c r="J276" s="54"/>
      <c r="K276" s="97"/>
      <c r="L276" s="87"/>
      <c r="M276" s="1">
        <f t="shared" si="5"/>
        <v>0</v>
      </c>
      <c r="O276" s="1" t="str">
        <f t="shared" si="6"/>
        <v/>
      </c>
      <c r="P276" s="1" t="str">
        <f t="shared" si="6"/>
        <v/>
      </c>
    </row>
    <row r="277" spans="1:19">
      <c r="A277" s="37"/>
      <c r="B277" s="37"/>
      <c r="C277" s="49"/>
      <c r="D277" s="47"/>
      <c r="E277" s="64" t="s">
        <v>418</v>
      </c>
      <c r="F277" s="59" t="s">
        <v>419</v>
      </c>
      <c r="G277" s="73"/>
      <c r="H277" s="73"/>
      <c r="I277" s="60"/>
      <c r="J277" s="54"/>
      <c r="K277" s="97"/>
      <c r="L277" s="87"/>
      <c r="M277" s="1">
        <f t="shared" si="5"/>
        <v>7</v>
      </c>
      <c r="O277" s="1" t="str">
        <f t="shared" si="6"/>
        <v>B50</v>
      </c>
      <c r="P277" s="1" t="str">
        <f t="shared" si="6"/>
        <v>Library</v>
      </c>
      <c r="R277" s="11" t="s">
        <v>29</v>
      </c>
      <c r="S277" s="11" t="s">
        <v>416</v>
      </c>
    </row>
    <row r="278" spans="1:19">
      <c r="A278" s="37"/>
      <c r="B278" s="37"/>
      <c r="C278" s="49"/>
      <c r="D278" s="47"/>
      <c r="E278" s="64"/>
      <c r="F278" s="59"/>
      <c r="G278" s="79" t="s">
        <v>420</v>
      </c>
      <c r="H278" s="73" t="s">
        <v>419</v>
      </c>
      <c r="I278" s="60"/>
      <c r="J278" s="54"/>
      <c r="K278" s="97"/>
      <c r="L278" s="87"/>
      <c r="M278" s="1">
        <f t="shared" si="5"/>
        <v>7</v>
      </c>
      <c r="O278" s="1" t="str">
        <f t="shared" si="6"/>
        <v>B500</v>
      </c>
      <c r="P278" s="1" t="str">
        <f t="shared" si="6"/>
        <v>Library</v>
      </c>
      <c r="Q278" s="13" t="s">
        <v>418</v>
      </c>
      <c r="R278" s="11" t="s">
        <v>29</v>
      </c>
      <c r="S278" s="11" t="s">
        <v>416</v>
      </c>
    </row>
    <row r="279" spans="1:19">
      <c r="A279" s="37"/>
      <c r="B279" s="37"/>
      <c r="C279" s="49"/>
      <c r="D279" s="47"/>
      <c r="E279" s="64"/>
      <c r="F279" s="59"/>
      <c r="G279" s="73"/>
      <c r="H279" s="73"/>
      <c r="I279" s="64" t="s">
        <v>421</v>
      </c>
      <c r="J279" s="59" t="s">
        <v>419</v>
      </c>
      <c r="K279" s="97"/>
      <c r="L279" s="87"/>
      <c r="M279" s="1">
        <f t="shared" si="5"/>
        <v>7</v>
      </c>
      <c r="O279" s="1" t="str">
        <f t="shared" si="6"/>
        <v>B5000</v>
      </c>
      <c r="P279" s="1" t="str">
        <f t="shared" si="6"/>
        <v>Library</v>
      </c>
      <c r="Q279" s="13" t="s">
        <v>420</v>
      </c>
      <c r="R279" s="11" t="s">
        <v>29</v>
      </c>
      <c r="S279" s="11" t="s">
        <v>416</v>
      </c>
    </row>
    <row r="280" spans="1:19">
      <c r="A280" s="37"/>
      <c r="B280" s="37"/>
      <c r="C280" s="49"/>
      <c r="D280" s="47"/>
      <c r="E280" s="64"/>
      <c r="F280" s="59"/>
      <c r="G280" s="73"/>
      <c r="H280" s="73"/>
      <c r="I280" s="60"/>
      <c r="J280" s="54"/>
      <c r="K280" s="94" t="s">
        <v>422</v>
      </c>
      <c r="L280" s="93" t="s">
        <v>419</v>
      </c>
      <c r="M280" s="1">
        <f t="shared" ref="M280:M352" si="7">MAX(LEN(F280), LEN(H280), LEN(J280), LEN(L280))</f>
        <v>7</v>
      </c>
      <c r="O280" s="1" t="str">
        <f t="shared" si="6"/>
        <v>B5001</v>
      </c>
      <c r="P280" s="1" t="str">
        <f t="shared" si="6"/>
        <v>Library</v>
      </c>
      <c r="Q280" s="13" t="s">
        <v>421</v>
      </c>
      <c r="R280" s="11" t="s">
        <v>33</v>
      </c>
      <c r="S280" s="11" t="s">
        <v>416</v>
      </c>
    </row>
    <row r="281" spans="1:19">
      <c r="A281" s="37"/>
      <c r="B281" s="37"/>
      <c r="C281" s="49"/>
      <c r="D281" s="47"/>
      <c r="E281" s="60" t="s">
        <v>423</v>
      </c>
      <c r="F281" s="59" t="s">
        <v>424</v>
      </c>
      <c r="G281" s="73"/>
      <c r="H281" s="73"/>
      <c r="I281" s="60"/>
      <c r="J281" s="54"/>
      <c r="K281" s="97"/>
      <c r="L281" s="87"/>
      <c r="M281" s="1">
        <f t="shared" si="7"/>
        <v>12</v>
      </c>
      <c r="O281" s="1" t="str">
        <f t="shared" si="6"/>
        <v>B55</v>
      </c>
      <c r="P281" s="1" t="str">
        <f t="shared" si="6"/>
        <v>Pacific TAFE</v>
      </c>
      <c r="R281" s="11" t="s">
        <v>29</v>
      </c>
      <c r="S281" s="11" t="s">
        <v>416</v>
      </c>
    </row>
    <row r="282" spans="1:19">
      <c r="A282" s="37"/>
      <c r="B282" s="37"/>
      <c r="C282" s="49"/>
      <c r="D282" s="47"/>
      <c r="E282" s="60"/>
      <c r="F282" s="59"/>
      <c r="G282" s="77" t="s">
        <v>425</v>
      </c>
      <c r="H282" s="73" t="s">
        <v>424</v>
      </c>
      <c r="I282" s="60"/>
      <c r="J282" s="54"/>
      <c r="K282" s="97"/>
      <c r="L282" s="87"/>
      <c r="M282" s="1">
        <f t="shared" si="7"/>
        <v>12</v>
      </c>
      <c r="O282" s="1" t="str">
        <f t="shared" si="6"/>
        <v>B550</v>
      </c>
      <c r="P282" s="1" t="str">
        <f t="shared" si="6"/>
        <v>Pacific TAFE</v>
      </c>
      <c r="Q282" s="13" t="s">
        <v>423</v>
      </c>
      <c r="R282" s="11" t="s">
        <v>29</v>
      </c>
      <c r="S282" s="11" t="s">
        <v>416</v>
      </c>
    </row>
    <row r="283" spans="1:19">
      <c r="A283" s="37"/>
      <c r="B283" s="37"/>
      <c r="C283" s="49"/>
      <c r="D283" s="47"/>
      <c r="E283" s="60"/>
      <c r="F283" s="59"/>
      <c r="G283" s="73"/>
      <c r="H283" s="73"/>
      <c r="I283" s="60" t="s">
        <v>426</v>
      </c>
      <c r="J283" s="59" t="s">
        <v>424</v>
      </c>
      <c r="K283" s="97"/>
      <c r="L283" s="87"/>
      <c r="M283" s="1">
        <f t="shared" si="7"/>
        <v>12</v>
      </c>
      <c r="O283" s="1" t="str">
        <f t="shared" si="6"/>
        <v>B5500</v>
      </c>
      <c r="P283" s="1" t="str">
        <f t="shared" si="6"/>
        <v>Pacific TAFE</v>
      </c>
      <c r="Q283" s="13" t="s">
        <v>425</v>
      </c>
      <c r="R283" s="11" t="s">
        <v>29</v>
      </c>
      <c r="S283" s="11" t="s">
        <v>416</v>
      </c>
    </row>
    <row r="284" spans="1:19">
      <c r="A284" s="37"/>
      <c r="B284" s="37"/>
      <c r="C284" s="49"/>
      <c r="D284" s="47"/>
      <c r="E284" s="60"/>
      <c r="F284" s="59"/>
      <c r="G284" s="73"/>
      <c r="H284" s="73"/>
      <c r="I284" s="60"/>
      <c r="J284" s="54"/>
      <c r="K284" s="94" t="s">
        <v>427</v>
      </c>
      <c r="L284" s="93" t="s">
        <v>424</v>
      </c>
      <c r="M284" s="1">
        <f t="shared" si="7"/>
        <v>12</v>
      </c>
      <c r="O284" s="1" t="str">
        <f t="shared" si="6"/>
        <v>B5501</v>
      </c>
      <c r="P284" s="1" t="str">
        <f t="shared" si="6"/>
        <v>Pacific TAFE</v>
      </c>
      <c r="Q284" s="13" t="s">
        <v>426</v>
      </c>
      <c r="R284" s="11" t="s">
        <v>33</v>
      </c>
      <c r="S284" s="11" t="s">
        <v>416</v>
      </c>
    </row>
    <row r="285" spans="1:19">
      <c r="A285" s="37"/>
      <c r="B285" s="37"/>
      <c r="C285" s="49"/>
      <c r="D285" s="47"/>
      <c r="E285" s="60"/>
      <c r="F285" s="59"/>
      <c r="G285" s="73"/>
      <c r="H285" s="73"/>
      <c r="I285" s="60"/>
      <c r="J285" s="54"/>
      <c r="K285" s="94" t="s">
        <v>5067</v>
      </c>
      <c r="L285" s="93" t="s">
        <v>5069</v>
      </c>
      <c r="R285" s="235" t="s">
        <v>33</v>
      </c>
      <c r="S285" s="235"/>
    </row>
    <row r="286" spans="1:19">
      <c r="A286" s="37"/>
      <c r="B286" s="37"/>
      <c r="C286" s="49"/>
      <c r="D286" s="47"/>
      <c r="E286" s="60"/>
      <c r="F286" s="59"/>
      <c r="G286" s="73"/>
      <c r="H286" s="73"/>
      <c r="I286" s="60"/>
      <c r="J286" s="54"/>
      <c r="K286" s="94" t="s">
        <v>5068</v>
      </c>
      <c r="L286" s="93" t="s">
        <v>5070</v>
      </c>
      <c r="R286" s="235" t="s">
        <v>33</v>
      </c>
      <c r="S286" s="235"/>
    </row>
    <row r="287" spans="1:19">
      <c r="A287" s="37"/>
      <c r="B287" s="37"/>
      <c r="C287" s="49"/>
      <c r="D287" s="47"/>
      <c r="E287" s="60"/>
      <c r="F287" s="59"/>
      <c r="G287" s="73"/>
      <c r="H287" s="73"/>
      <c r="I287" s="60"/>
      <c r="J287" s="54"/>
      <c r="K287" s="94"/>
      <c r="L287" s="93"/>
      <c r="R287" s="235"/>
      <c r="S287" s="235"/>
    </row>
    <row r="288" spans="1:19">
      <c r="A288" s="37"/>
      <c r="B288" s="37"/>
      <c r="C288" s="49"/>
      <c r="D288" s="47"/>
      <c r="E288" s="60" t="s">
        <v>428</v>
      </c>
      <c r="F288" s="59" t="s">
        <v>429</v>
      </c>
      <c r="G288" s="73"/>
      <c r="H288" s="73"/>
      <c r="I288" s="60"/>
      <c r="J288" s="54"/>
      <c r="K288" s="97"/>
      <c r="L288" s="87"/>
      <c r="M288" s="1">
        <f t="shared" si="7"/>
        <v>3</v>
      </c>
      <c r="O288" s="1" t="str">
        <f t="shared" si="6"/>
        <v>B60</v>
      </c>
      <c r="P288" s="1" t="str">
        <f t="shared" si="6"/>
        <v>ITS</v>
      </c>
      <c r="R288" s="11" t="s">
        <v>29</v>
      </c>
      <c r="S288" s="11" t="s">
        <v>416</v>
      </c>
    </row>
    <row r="289" spans="1:19">
      <c r="A289" s="37"/>
      <c r="B289" s="37"/>
      <c r="C289" s="49"/>
      <c r="D289" s="47"/>
      <c r="E289" s="60"/>
      <c r="F289" s="59"/>
      <c r="G289" s="77" t="s">
        <v>430</v>
      </c>
      <c r="H289" s="73" t="s">
        <v>429</v>
      </c>
      <c r="I289" s="60"/>
      <c r="J289" s="54"/>
      <c r="K289" s="97"/>
      <c r="L289" s="87"/>
      <c r="M289" s="1">
        <f t="shared" si="7"/>
        <v>3</v>
      </c>
      <c r="O289" s="1" t="str">
        <f t="shared" si="6"/>
        <v>B600</v>
      </c>
      <c r="P289" s="1" t="str">
        <f t="shared" si="6"/>
        <v>ITS</v>
      </c>
      <c r="Q289" s="13" t="s">
        <v>428</v>
      </c>
      <c r="R289" s="11" t="s">
        <v>29</v>
      </c>
      <c r="S289" s="11" t="s">
        <v>416</v>
      </c>
    </row>
    <row r="290" spans="1:19">
      <c r="A290" s="37"/>
      <c r="B290" s="37"/>
      <c r="C290" s="49"/>
      <c r="D290" s="47"/>
      <c r="E290" s="60"/>
      <c r="F290" s="59"/>
      <c r="G290" s="73"/>
      <c r="H290" s="73"/>
      <c r="I290" s="60" t="s">
        <v>431</v>
      </c>
      <c r="J290" s="59" t="s">
        <v>429</v>
      </c>
      <c r="K290" s="97"/>
      <c r="L290" s="87"/>
      <c r="M290" s="1">
        <f t="shared" si="7"/>
        <v>3</v>
      </c>
      <c r="O290" s="1" t="str">
        <f t="shared" si="6"/>
        <v>B6000</v>
      </c>
      <c r="P290" s="1" t="str">
        <f t="shared" si="6"/>
        <v>ITS</v>
      </c>
      <c r="Q290" s="13" t="s">
        <v>430</v>
      </c>
      <c r="R290" s="11" t="s">
        <v>29</v>
      </c>
      <c r="S290" s="11" t="s">
        <v>416</v>
      </c>
    </row>
    <row r="291" spans="1:19">
      <c r="A291" s="37"/>
      <c r="B291" s="37"/>
      <c r="C291" s="49"/>
      <c r="D291" s="47"/>
      <c r="E291" s="60"/>
      <c r="F291" s="59"/>
      <c r="G291" s="69"/>
      <c r="H291" s="73"/>
      <c r="I291" s="60"/>
      <c r="J291" s="54"/>
      <c r="K291" s="86" t="s">
        <v>432</v>
      </c>
      <c r="L291" s="93" t="s">
        <v>429</v>
      </c>
      <c r="M291" s="1">
        <f t="shared" si="7"/>
        <v>3</v>
      </c>
      <c r="O291" s="1" t="str">
        <f t="shared" si="6"/>
        <v>B6001</v>
      </c>
      <c r="P291" s="1" t="str">
        <f t="shared" si="6"/>
        <v>ITS</v>
      </c>
      <c r="Q291" s="13" t="s">
        <v>431</v>
      </c>
      <c r="R291" s="11" t="s">
        <v>33</v>
      </c>
      <c r="S291" s="11" t="s">
        <v>416</v>
      </c>
    </row>
    <row r="292" spans="1:19">
      <c r="A292" s="37"/>
      <c r="B292" s="37"/>
      <c r="C292" s="49"/>
      <c r="D292" s="47"/>
      <c r="E292" s="60"/>
      <c r="F292" s="59"/>
      <c r="G292" s="69"/>
      <c r="H292" s="73"/>
      <c r="I292" s="60"/>
      <c r="J292" s="54"/>
      <c r="K292" s="86" t="s">
        <v>6330</v>
      </c>
      <c r="L292" s="93" t="s">
        <v>6333</v>
      </c>
      <c r="R292" s="279" t="s">
        <v>33</v>
      </c>
      <c r="S292" s="279"/>
    </row>
    <row r="293" spans="1:19">
      <c r="A293" s="37"/>
      <c r="B293" s="37"/>
      <c r="C293" s="49"/>
      <c r="D293" s="47"/>
      <c r="E293" s="60"/>
      <c r="F293" s="59"/>
      <c r="G293" s="69"/>
      <c r="H293" s="73"/>
      <c r="I293" s="60"/>
      <c r="J293" s="54"/>
      <c r="K293" s="86" t="s">
        <v>6331</v>
      </c>
      <c r="L293" s="93" t="s">
        <v>6334</v>
      </c>
      <c r="R293" s="279" t="s">
        <v>33</v>
      </c>
      <c r="S293" s="279"/>
    </row>
    <row r="294" spans="1:19">
      <c r="A294" s="37"/>
      <c r="B294" s="37"/>
      <c r="C294" s="49"/>
      <c r="D294" s="47"/>
      <c r="E294" s="60"/>
      <c r="F294" s="59"/>
      <c r="G294" s="69"/>
      <c r="H294" s="73"/>
      <c r="I294" s="60"/>
      <c r="J294" s="54"/>
      <c r="K294" s="86" t="s">
        <v>6332</v>
      </c>
      <c r="L294" s="93" t="s">
        <v>6335</v>
      </c>
      <c r="R294" s="279" t="s">
        <v>33</v>
      </c>
      <c r="S294" s="279"/>
    </row>
    <row r="295" spans="1:19">
      <c r="A295" s="37"/>
      <c r="B295" s="37"/>
      <c r="C295" s="49"/>
      <c r="D295" s="47"/>
      <c r="E295" s="60"/>
      <c r="F295" s="59"/>
      <c r="G295" s="69"/>
      <c r="H295" s="73"/>
      <c r="I295" s="60"/>
      <c r="J295" s="54"/>
      <c r="K295" s="86"/>
      <c r="L295" s="93"/>
      <c r="R295" s="279"/>
      <c r="S295" s="279"/>
    </row>
    <row r="296" spans="1:19">
      <c r="A296" s="37"/>
      <c r="B296" s="37"/>
      <c r="C296" s="49"/>
      <c r="D296" s="47"/>
      <c r="E296" s="60" t="s">
        <v>433</v>
      </c>
      <c r="F296" s="59" t="s">
        <v>434</v>
      </c>
      <c r="G296" s="69"/>
      <c r="H296" s="73"/>
      <c r="I296" s="60"/>
      <c r="J296" s="54"/>
      <c r="K296" s="97"/>
      <c r="L296" s="87"/>
      <c r="M296" s="1">
        <f t="shared" si="7"/>
        <v>29</v>
      </c>
      <c r="O296" s="1" t="str">
        <f t="shared" si="6"/>
        <v>B65</v>
      </c>
      <c r="P296" s="1" t="str">
        <f t="shared" si="6"/>
        <v>College of Foundation Studies</v>
      </c>
      <c r="R296" s="11" t="s">
        <v>29</v>
      </c>
      <c r="S296" s="11" t="s">
        <v>416</v>
      </c>
    </row>
    <row r="297" spans="1:19">
      <c r="A297" s="37"/>
      <c r="B297" s="37"/>
      <c r="C297" s="49"/>
      <c r="D297" s="47"/>
      <c r="E297" s="60"/>
      <c r="F297" s="59"/>
      <c r="G297" s="77" t="s">
        <v>435</v>
      </c>
      <c r="H297" s="73" t="s">
        <v>434</v>
      </c>
      <c r="I297" s="60"/>
      <c r="J297" s="54"/>
      <c r="K297" s="97"/>
      <c r="L297" s="87"/>
      <c r="M297" s="1">
        <f t="shared" si="7"/>
        <v>29</v>
      </c>
      <c r="O297" s="1" t="str">
        <f t="shared" si="6"/>
        <v>B650</v>
      </c>
      <c r="P297" s="1" t="str">
        <f t="shared" si="6"/>
        <v>College of Foundation Studies</v>
      </c>
      <c r="Q297" s="13" t="s">
        <v>433</v>
      </c>
      <c r="R297" s="11" t="s">
        <v>29</v>
      </c>
      <c r="S297" s="11" t="s">
        <v>416</v>
      </c>
    </row>
    <row r="298" spans="1:19">
      <c r="A298" s="37"/>
      <c r="B298" s="37"/>
      <c r="C298" s="49"/>
      <c r="D298" s="47"/>
      <c r="E298" s="60"/>
      <c r="F298" s="59"/>
      <c r="G298" s="69"/>
      <c r="H298" s="73"/>
      <c r="I298" s="60" t="s">
        <v>436</v>
      </c>
      <c r="J298" s="59" t="s">
        <v>434</v>
      </c>
      <c r="K298" s="97"/>
      <c r="L298" s="87"/>
      <c r="M298" s="1">
        <f t="shared" si="7"/>
        <v>29</v>
      </c>
      <c r="O298" s="1" t="str">
        <f t="shared" si="6"/>
        <v>B6500</v>
      </c>
      <c r="P298" s="1" t="str">
        <f t="shared" si="6"/>
        <v>College of Foundation Studies</v>
      </c>
      <c r="Q298" s="13" t="s">
        <v>435</v>
      </c>
      <c r="R298" s="11" t="s">
        <v>29</v>
      </c>
      <c r="S298" s="11" t="s">
        <v>416</v>
      </c>
    </row>
    <row r="299" spans="1:19">
      <c r="A299" s="37"/>
      <c r="B299" s="37"/>
      <c r="C299" s="49"/>
      <c r="D299" s="47"/>
      <c r="E299" s="60"/>
      <c r="F299" s="59"/>
      <c r="G299" s="69"/>
      <c r="H299" s="73"/>
      <c r="I299" s="60"/>
      <c r="J299" s="54"/>
      <c r="K299" s="86" t="s">
        <v>437</v>
      </c>
      <c r="L299" s="93" t="s">
        <v>434</v>
      </c>
      <c r="M299" s="1">
        <f t="shared" si="7"/>
        <v>29</v>
      </c>
      <c r="O299" s="1" t="str">
        <f t="shared" si="6"/>
        <v>B6501</v>
      </c>
      <c r="P299" s="1" t="str">
        <f t="shared" si="6"/>
        <v>College of Foundation Studies</v>
      </c>
      <c r="Q299" s="13" t="s">
        <v>436</v>
      </c>
      <c r="R299" s="11" t="s">
        <v>29</v>
      </c>
      <c r="S299" s="11" t="s">
        <v>416</v>
      </c>
    </row>
    <row r="300" spans="1:19">
      <c r="A300" s="37"/>
      <c r="B300" s="37"/>
      <c r="C300" s="49"/>
      <c r="D300" s="47"/>
      <c r="E300" s="60" t="s">
        <v>438</v>
      </c>
      <c r="F300" s="59" t="s">
        <v>439</v>
      </c>
      <c r="G300" s="69"/>
      <c r="H300" s="73"/>
      <c r="I300" s="60"/>
      <c r="J300" s="54"/>
      <c r="K300" s="97"/>
      <c r="L300" s="87"/>
      <c r="M300" s="1">
        <f t="shared" si="7"/>
        <v>3</v>
      </c>
      <c r="O300" s="1" t="str">
        <f t="shared" si="6"/>
        <v>B70</v>
      </c>
      <c r="P300" s="1" t="str">
        <f t="shared" si="6"/>
        <v>CFL</v>
      </c>
      <c r="R300" s="11" t="s">
        <v>29</v>
      </c>
      <c r="S300" s="11" t="s">
        <v>416</v>
      </c>
    </row>
    <row r="301" spans="1:19">
      <c r="A301" s="37"/>
      <c r="B301" s="37"/>
      <c r="C301" s="49"/>
      <c r="D301" s="47"/>
      <c r="E301" s="60"/>
      <c r="F301" s="59"/>
      <c r="G301" s="77" t="s">
        <v>440</v>
      </c>
      <c r="H301" s="73" t="s">
        <v>439</v>
      </c>
      <c r="I301" s="60"/>
      <c r="J301" s="54"/>
      <c r="K301" s="97"/>
      <c r="L301" s="87"/>
      <c r="M301" s="1">
        <f t="shared" si="7"/>
        <v>3</v>
      </c>
      <c r="O301" s="1" t="str">
        <f t="shared" si="6"/>
        <v>B700</v>
      </c>
      <c r="P301" s="1" t="str">
        <f t="shared" si="6"/>
        <v>CFL</v>
      </c>
      <c r="Q301" s="13" t="s">
        <v>438</v>
      </c>
      <c r="R301" s="11" t="s">
        <v>29</v>
      </c>
      <c r="S301" s="11" t="s">
        <v>416</v>
      </c>
    </row>
    <row r="302" spans="1:19">
      <c r="A302" s="37"/>
      <c r="B302" s="37"/>
      <c r="C302" s="49"/>
      <c r="D302" s="47"/>
      <c r="E302" s="60"/>
      <c r="F302" s="59"/>
      <c r="G302" s="69"/>
      <c r="H302" s="73"/>
      <c r="I302" s="60" t="s">
        <v>441</v>
      </c>
      <c r="J302" s="59" t="s">
        <v>439</v>
      </c>
      <c r="K302" s="97"/>
      <c r="L302" s="87"/>
      <c r="M302" s="1">
        <f t="shared" si="7"/>
        <v>3</v>
      </c>
      <c r="O302" s="1" t="str">
        <f t="shared" ref="O302:P371" si="8">E302&amp;G302&amp;I302&amp;K302</f>
        <v>B7000</v>
      </c>
      <c r="P302" s="1" t="str">
        <f t="shared" si="8"/>
        <v>CFL</v>
      </c>
      <c r="Q302" s="13" t="s">
        <v>440</v>
      </c>
      <c r="R302" s="11" t="s">
        <v>29</v>
      </c>
      <c r="S302" s="11" t="s">
        <v>416</v>
      </c>
    </row>
    <row r="303" spans="1:19">
      <c r="A303" s="37"/>
      <c r="B303" s="37"/>
      <c r="C303" s="49"/>
      <c r="D303" s="47"/>
      <c r="E303" s="60"/>
      <c r="F303" s="59"/>
      <c r="G303" s="69"/>
      <c r="H303" s="73"/>
      <c r="I303" s="60"/>
      <c r="J303" s="54"/>
      <c r="K303" s="86" t="s">
        <v>442</v>
      </c>
      <c r="L303" s="93" t="s">
        <v>439</v>
      </c>
      <c r="M303" s="1">
        <f t="shared" si="7"/>
        <v>3</v>
      </c>
      <c r="O303" s="1" t="str">
        <f t="shared" si="8"/>
        <v>B7001</v>
      </c>
      <c r="P303" s="1" t="str">
        <f t="shared" si="8"/>
        <v>CFL</v>
      </c>
      <c r="Q303" s="13" t="s">
        <v>441</v>
      </c>
      <c r="R303" s="11" t="s">
        <v>33</v>
      </c>
      <c r="S303" s="11" t="s">
        <v>416</v>
      </c>
    </row>
    <row r="304" spans="1:19">
      <c r="A304" s="37"/>
      <c r="B304" s="37"/>
      <c r="C304" s="49"/>
      <c r="D304" s="47"/>
      <c r="E304" s="60"/>
      <c r="F304" s="59"/>
      <c r="G304" s="69"/>
      <c r="H304" s="73"/>
      <c r="I304" s="60"/>
      <c r="J304" s="54"/>
      <c r="K304" s="86" t="s">
        <v>5963</v>
      </c>
      <c r="L304" s="93" t="s">
        <v>5964</v>
      </c>
      <c r="R304" s="258" t="s">
        <v>33</v>
      </c>
      <c r="S304" s="258"/>
    </row>
    <row r="305" spans="1:19">
      <c r="A305" s="37"/>
      <c r="B305" s="37"/>
      <c r="C305" s="49"/>
      <c r="D305" s="47"/>
      <c r="E305" s="60"/>
      <c r="F305" s="59"/>
      <c r="G305" s="69"/>
      <c r="H305" s="73"/>
      <c r="I305" s="60"/>
      <c r="J305" s="54"/>
      <c r="K305" s="86"/>
      <c r="L305" s="93"/>
      <c r="R305" s="258"/>
      <c r="S305" s="258"/>
    </row>
    <row r="306" spans="1:19">
      <c r="A306" s="37"/>
      <c r="B306" s="37"/>
      <c r="C306" s="49"/>
      <c r="D306" s="47"/>
      <c r="E306" s="60" t="s">
        <v>443</v>
      </c>
      <c r="F306" s="59" t="s">
        <v>444</v>
      </c>
      <c r="G306" s="69"/>
      <c r="H306" s="73"/>
      <c r="I306" s="60"/>
      <c r="J306" s="54"/>
      <c r="K306" s="86"/>
      <c r="L306" s="87"/>
      <c r="M306" s="1">
        <f t="shared" si="7"/>
        <v>27</v>
      </c>
      <c r="O306" s="1" t="str">
        <f t="shared" si="8"/>
        <v>B75</v>
      </c>
      <c r="P306" s="1" t="str">
        <f t="shared" si="8"/>
        <v>Graduate School of Business</v>
      </c>
      <c r="R306" s="11" t="s">
        <v>29</v>
      </c>
      <c r="S306" s="11" t="s">
        <v>416</v>
      </c>
    </row>
    <row r="307" spans="1:19">
      <c r="A307" s="37"/>
      <c r="B307" s="37"/>
      <c r="C307" s="49"/>
      <c r="D307" s="47"/>
      <c r="E307" s="60"/>
      <c r="F307" s="59"/>
      <c r="G307" s="77" t="s">
        <v>445</v>
      </c>
      <c r="H307" s="73" t="s">
        <v>444</v>
      </c>
      <c r="I307" s="60"/>
      <c r="J307" s="54"/>
      <c r="K307" s="97"/>
      <c r="L307" s="87"/>
      <c r="M307" s="1">
        <f t="shared" si="7"/>
        <v>27</v>
      </c>
      <c r="O307" s="1" t="str">
        <f t="shared" si="8"/>
        <v>B750</v>
      </c>
      <c r="P307" s="1" t="str">
        <f t="shared" si="8"/>
        <v>Graduate School of Business</v>
      </c>
      <c r="Q307" s="13" t="s">
        <v>443</v>
      </c>
      <c r="R307" s="11" t="s">
        <v>29</v>
      </c>
      <c r="S307" s="11" t="s">
        <v>416</v>
      </c>
    </row>
    <row r="308" spans="1:19">
      <c r="A308" s="37"/>
      <c r="B308" s="37"/>
      <c r="C308" s="49"/>
      <c r="D308" s="47"/>
      <c r="E308" s="60"/>
      <c r="F308" s="59"/>
      <c r="G308" s="69"/>
      <c r="H308" s="73"/>
      <c r="I308" s="60" t="s">
        <v>446</v>
      </c>
      <c r="J308" s="59" t="s">
        <v>444</v>
      </c>
      <c r="K308" s="97"/>
      <c r="L308" s="87"/>
      <c r="M308" s="1">
        <f t="shared" si="7"/>
        <v>27</v>
      </c>
      <c r="O308" s="1" t="str">
        <f t="shared" si="8"/>
        <v>B7500</v>
      </c>
      <c r="P308" s="1" t="str">
        <f t="shared" si="8"/>
        <v>Graduate School of Business</v>
      </c>
      <c r="Q308" s="13" t="s">
        <v>445</v>
      </c>
      <c r="R308" s="11" t="s">
        <v>29</v>
      </c>
      <c r="S308" s="11" t="s">
        <v>416</v>
      </c>
    </row>
    <row r="309" spans="1:19">
      <c r="A309" s="37"/>
      <c r="B309" s="37"/>
      <c r="C309" s="49"/>
      <c r="D309" s="47"/>
      <c r="E309" s="54"/>
      <c r="F309" s="54"/>
      <c r="G309" s="69"/>
      <c r="H309" s="73"/>
      <c r="I309" s="60"/>
      <c r="J309" s="54"/>
      <c r="K309" s="86" t="s">
        <v>447</v>
      </c>
      <c r="L309" s="93" t="s">
        <v>444</v>
      </c>
      <c r="M309" s="1">
        <f t="shared" si="7"/>
        <v>27</v>
      </c>
      <c r="O309" s="1" t="str">
        <f t="shared" si="8"/>
        <v>B7501</v>
      </c>
      <c r="P309" s="1" t="str">
        <f t="shared" si="8"/>
        <v>Graduate School of Business</v>
      </c>
      <c r="Q309" s="13" t="s">
        <v>446</v>
      </c>
      <c r="R309" s="11" t="s">
        <v>33</v>
      </c>
      <c r="S309" s="11" t="s">
        <v>416</v>
      </c>
    </row>
    <row r="310" spans="1:19">
      <c r="A310" s="37"/>
      <c r="B310" s="37"/>
      <c r="C310" s="49"/>
      <c r="D310" s="47"/>
      <c r="E310" s="54" t="s">
        <v>448</v>
      </c>
      <c r="F310" s="54" t="s">
        <v>449</v>
      </c>
      <c r="G310" s="69"/>
      <c r="H310" s="73"/>
      <c r="I310" s="60"/>
      <c r="J310" s="54"/>
      <c r="K310" s="97"/>
      <c r="L310" s="87"/>
      <c r="M310" s="1">
        <f t="shared" si="7"/>
        <v>10</v>
      </c>
      <c r="O310" s="1" t="str">
        <f t="shared" si="8"/>
        <v>B77</v>
      </c>
      <c r="P310" s="1" t="str">
        <f t="shared" si="8"/>
        <v>ICT Centre</v>
      </c>
      <c r="R310" s="11" t="s">
        <v>29</v>
      </c>
      <c r="S310" s="11" t="s">
        <v>416</v>
      </c>
    </row>
    <row r="311" spans="1:19">
      <c r="A311" s="37"/>
      <c r="B311" s="37"/>
      <c r="C311" s="49"/>
      <c r="D311" s="47"/>
      <c r="E311" s="54"/>
      <c r="F311" s="54"/>
      <c r="G311" s="69" t="s">
        <v>450</v>
      </c>
      <c r="H311" s="69" t="s">
        <v>449</v>
      </c>
      <c r="I311" s="60"/>
      <c r="J311" s="54"/>
      <c r="K311" s="97"/>
      <c r="L311" s="87"/>
      <c r="M311" s="1">
        <f t="shared" si="7"/>
        <v>10</v>
      </c>
      <c r="O311" s="1" t="str">
        <f t="shared" si="8"/>
        <v>B775</v>
      </c>
      <c r="P311" s="1" t="str">
        <f t="shared" si="8"/>
        <v>ICT Centre</v>
      </c>
      <c r="Q311" s="13" t="s">
        <v>448</v>
      </c>
      <c r="R311" s="11" t="s">
        <v>29</v>
      </c>
      <c r="S311" s="11" t="s">
        <v>416</v>
      </c>
    </row>
    <row r="312" spans="1:19">
      <c r="A312" s="37"/>
      <c r="B312" s="37"/>
      <c r="C312" s="49"/>
      <c r="D312" s="47"/>
      <c r="E312" s="54"/>
      <c r="F312" s="54"/>
      <c r="G312" s="69"/>
      <c r="H312" s="73"/>
      <c r="I312" s="54" t="s">
        <v>451</v>
      </c>
      <c r="J312" s="54" t="s">
        <v>449</v>
      </c>
      <c r="K312" s="97"/>
      <c r="L312" s="87"/>
      <c r="M312" s="1">
        <f t="shared" si="7"/>
        <v>10</v>
      </c>
      <c r="O312" s="1" t="str">
        <f t="shared" si="8"/>
        <v>B7750</v>
      </c>
      <c r="P312" s="1" t="str">
        <f t="shared" si="8"/>
        <v>ICT Centre</v>
      </c>
      <c r="Q312" s="13" t="s">
        <v>450</v>
      </c>
      <c r="R312" s="11" t="s">
        <v>29</v>
      </c>
      <c r="S312" s="11" t="s">
        <v>416</v>
      </c>
    </row>
    <row r="313" spans="1:19">
      <c r="A313" s="37"/>
      <c r="B313" s="37"/>
      <c r="C313" s="49"/>
      <c r="D313" s="47"/>
      <c r="E313" s="54"/>
      <c r="F313" s="54"/>
      <c r="G313" s="69"/>
      <c r="H313" s="73"/>
      <c r="I313" s="60"/>
      <c r="J313" s="54"/>
      <c r="K313" s="86" t="s">
        <v>452</v>
      </c>
      <c r="L313" s="93" t="s">
        <v>449</v>
      </c>
      <c r="M313" s="1">
        <f t="shared" si="7"/>
        <v>10</v>
      </c>
      <c r="O313" s="1" t="str">
        <f t="shared" si="8"/>
        <v>B7751</v>
      </c>
      <c r="P313" s="1" t="str">
        <f t="shared" si="8"/>
        <v>ICT Centre</v>
      </c>
      <c r="Q313" s="13" t="s">
        <v>451</v>
      </c>
      <c r="R313" s="11" t="s">
        <v>33</v>
      </c>
      <c r="S313" s="11" t="s">
        <v>416</v>
      </c>
    </row>
    <row r="314" spans="1:19">
      <c r="A314" s="37"/>
      <c r="B314" s="37"/>
      <c r="C314" s="48" t="s">
        <v>453</v>
      </c>
      <c r="D314" s="47" t="s">
        <v>290</v>
      </c>
      <c r="E314" s="54"/>
      <c r="F314" s="59"/>
      <c r="G314" s="69"/>
      <c r="H314" s="73"/>
      <c r="I314" s="60"/>
      <c r="J314" s="54"/>
      <c r="K314" s="97"/>
      <c r="L314" s="87"/>
      <c r="M314" s="1">
        <f t="shared" si="7"/>
        <v>0</v>
      </c>
      <c r="O314" s="1" t="str">
        <f t="shared" si="8"/>
        <v/>
      </c>
      <c r="P314" s="1" t="str">
        <f t="shared" si="8"/>
        <v/>
      </c>
    </row>
    <row r="315" spans="1:19">
      <c r="A315" s="37"/>
      <c r="B315" s="37"/>
      <c r="C315" s="48"/>
      <c r="D315" s="47"/>
      <c r="E315" s="60" t="s">
        <v>454</v>
      </c>
      <c r="F315" s="59" t="s">
        <v>290</v>
      </c>
      <c r="G315" s="69"/>
      <c r="H315" s="73"/>
      <c r="I315" s="60"/>
      <c r="J315" s="54"/>
      <c r="K315" s="97"/>
      <c r="L315" s="87"/>
      <c r="M315" s="1">
        <f t="shared" si="7"/>
        <v>6</v>
      </c>
      <c r="O315" s="1" t="str">
        <f t="shared" si="8"/>
        <v>B80</v>
      </c>
      <c r="P315" s="1" t="str">
        <f t="shared" si="8"/>
        <v>Others</v>
      </c>
      <c r="R315" s="11" t="s">
        <v>29</v>
      </c>
      <c r="S315" s="11" t="s">
        <v>453</v>
      </c>
    </row>
    <row r="316" spans="1:19">
      <c r="A316" s="37"/>
      <c r="B316" s="37"/>
      <c r="C316" s="48"/>
      <c r="D316" s="47"/>
      <c r="E316" s="60"/>
      <c r="F316" s="59"/>
      <c r="G316" s="77" t="s">
        <v>455</v>
      </c>
      <c r="H316" s="73" t="s">
        <v>290</v>
      </c>
      <c r="I316" s="60"/>
      <c r="J316" s="54"/>
      <c r="K316" s="97"/>
      <c r="L316" s="87"/>
      <c r="M316" s="1">
        <f t="shared" si="7"/>
        <v>6</v>
      </c>
      <c r="O316" s="1" t="str">
        <f t="shared" si="8"/>
        <v>B800</v>
      </c>
      <c r="P316" s="1" t="str">
        <f t="shared" si="8"/>
        <v>Others</v>
      </c>
      <c r="Q316" s="13" t="s">
        <v>454</v>
      </c>
      <c r="R316" s="11" t="s">
        <v>29</v>
      </c>
      <c r="S316" s="11" t="s">
        <v>453</v>
      </c>
    </row>
    <row r="317" spans="1:19">
      <c r="A317" s="37"/>
      <c r="B317" s="37"/>
      <c r="C317" s="48"/>
      <c r="D317" s="47"/>
      <c r="E317" s="60"/>
      <c r="F317" s="59"/>
      <c r="G317" s="69"/>
      <c r="H317" s="73"/>
      <c r="I317" s="60" t="s">
        <v>456</v>
      </c>
      <c r="J317" s="59" t="s">
        <v>290</v>
      </c>
      <c r="K317" s="97"/>
      <c r="L317" s="87"/>
      <c r="M317" s="1">
        <f t="shared" si="7"/>
        <v>6</v>
      </c>
      <c r="O317" s="1" t="str">
        <f t="shared" si="8"/>
        <v>B8000</v>
      </c>
      <c r="P317" s="1" t="str">
        <f t="shared" si="8"/>
        <v>Others</v>
      </c>
      <c r="Q317" s="13" t="s">
        <v>455</v>
      </c>
      <c r="R317" s="11" t="s">
        <v>29</v>
      </c>
      <c r="S317" s="11" t="s">
        <v>453</v>
      </c>
    </row>
    <row r="318" spans="1:19">
      <c r="A318" s="37"/>
      <c r="B318" s="37"/>
      <c r="C318" s="40"/>
      <c r="D318" s="40"/>
      <c r="E318" s="54"/>
      <c r="F318" s="54"/>
      <c r="G318" s="69"/>
      <c r="H318" s="73"/>
      <c r="I318" s="60"/>
      <c r="J318" s="54"/>
      <c r="K318" s="86" t="s">
        <v>457</v>
      </c>
      <c r="L318" s="93" t="s">
        <v>458</v>
      </c>
      <c r="M318" s="1">
        <f t="shared" si="7"/>
        <v>28</v>
      </c>
      <c r="O318" s="1" t="str">
        <f t="shared" si="8"/>
        <v>B8010</v>
      </c>
      <c r="P318" s="1" t="str">
        <f t="shared" si="8"/>
        <v>Emalus Computer Lab Printing</v>
      </c>
      <c r="Q318" s="13" t="s">
        <v>456</v>
      </c>
      <c r="R318" s="11" t="s">
        <v>33</v>
      </c>
      <c r="S318" s="11" t="s">
        <v>453</v>
      </c>
    </row>
    <row r="319" spans="1:19">
      <c r="A319" s="32"/>
      <c r="B319" s="32"/>
      <c r="C319" s="40"/>
      <c r="D319" s="40"/>
      <c r="E319" s="54"/>
      <c r="F319" s="54"/>
      <c r="G319" s="69"/>
      <c r="H319" s="73"/>
      <c r="I319" s="60"/>
      <c r="J319" s="54"/>
      <c r="K319" s="86" t="s">
        <v>459</v>
      </c>
      <c r="L319" s="93" t="s">
        <v>460</v>
      </c>
      <c r="M319" s="1">
        <f t="shared" si="7"/>
        <v>9</v>
      </c>
      <c r="O319" s="1" t="str">
        <f t="shared" si="8"/>
        <v>B8020</v>
      </c>
      <c r="P319" s="1" t="str">
        <f t="shared" si="8"/>
        <v>MBA Tonga</v>
      </c>
      <c r="Q319" s="13" t="s">
        <v>456</v>
      </c>
      <c r="R319" s="11" t="s">
        <v>33</v>
      </c>
      <c r="S319" s="11" t="s">
        <v>453</v>
      </c>
    </row>
    <row r="320" spans="1:19">
      <c r="A320" s="32"/>
      <c r="B320" s="32"/>
      <c r="C320" s="40"/>
      <c r="D320" s="40"/>
      <c r="E320" s="54"/>
      <c r="F320" s="54"/>
      <c r="G320" s="69"/>
      <c r="H320" s="73"/>
      <c r="I320" s="60"/>
      <c r="J320" s="54"/>
      <c r="K320" s="86" t="s">
        <v>461</v>
      </c>
      <c r="L320" s="93" t="s">
        <v>462</v>
      </c>
      <c r="M320" s="1">
        <f t="shared" si="7"/>
        <v>22</v>
      </c>
      <c r="O320" s="1" t="str">
        <f t="shared" si="8"/>
        <v>B8030</v>
      </c>
      <c r="P320" s="1" t="str">
        <f t="shared" si="8"/>
        <v>Emalus Campus Open day</v>
      </c>
      <c r="Q320" s="13" t="s">
        <v>456</v>
      </c>
      <c r="R320" s="11" t="s">
        <v>33</v>
      </c>
      <c r="S320" s="11" t="s">
        <v>453</v>
      </c>
    </row>
    <row r="321" spans="1:19">
      <c r="A321" s="32"/>
      <c r="B321" s="32"/>
      <c r="C321" s="40"/>
      <c r="D321" s="40"/>
      <c r="E321" s="54"/>
      <c r="F321" s="54"/>
      <c r="G321" s="69"/>
      <c r="H321" s="73"/>
      <c r="I321" s="60"/>
      <c r="J321" s="54"/>
      <c r="K321" s="86" t="s">
        <v>463</v>
      </c>
      <c r="L321" s="93" t="s">
        <v>464</v>
      </c>
      <c r="M321" s="1">
        <f t="shared" si="7"/>
        <v>19</v>
      </c>
      <c r="O321" s="1" t="str">
        <f t="shared" si="8"/>
        <v>B8040</v>
      </c>
      <c r="P321" s="1" t="str">
        <f t="shared" si="8"/>
        <v>Emalus Computer ITS</v>
      </c>
      <c r="Q321" s="13" t="s">
        <v>456</v>
      </c>
      <c r="R321" s="11" t="s">
        <v>33</v>
      </c>
      <c r="S321" s="11" t="s">
        <v>453</v>
      </c>
    </row>
    <row r="322" spans="1:19">
      <c r="A322" s="32"/>
      <c r="B322" s="32"/>
      <c r="C322" s="40"/>
      <c r="D322" s="40"/>
      <c r="E322" s="54"/>
      <c r="F322" s="54"/>
      <c r="G322" s="69"/>
      <c r="H322" s="73"/>
      <c r="I322" s="60"/>
      <c r="J322" s="54"/>
      <c r="K322" s="86" t="s">
        <v>465</v>
      </c>
      <c r="L322" s="93" t="s">
        <v>466</v>
      </c>
      <c r="M322" s="1">
        <f t="shared" si="7"/>
        <v>26</v>
      </c>
      <c r="O322" s="1" t="str">
        <f t="shared" si="8"/>
        <v>B8050</v>
      </c>
      <c r="P322" s="1" t="str">
        <f t="shared" si="8"/>
        <v>Media Unit - Radio Pacifik</v>
      </c>
      <c r="Q322" s="13" t="s">
        <v>456</v>
      </c>
      <c r="R322" s="11" t="s">
        <v>33</v>
      </c>
      <c r="S322" s="11" t="s">
        <v>453</v>
      </c>
    </row>
    <row r="323" spans="1:19">
      <c r="A323" s="32"/>
      <c r="B323" s="32"/>
      <c r="C323" s="40"/>
      <c r="D323" s="40"/>
      <c r="E323" s="54"/>
      <c r="F323" s="54"/>
      <c r="G323" s="69"/>
      <c r="H323" s="73"/>
      <c r="I323" s="60"/>
      <c r="J323" s="54"/>
      <c r="K323" s="86" t="s">
        <v>467</v>
      </c>
      <c r="L323" s="93" t="s">
        <v>468</v>
      </c>
      <c r="M323" s="1">
        <f t="shared" si="7"/>
        <v>10</v>
      </c>
      <c r="O323" s="1" t="str">
        <f t="shared" si="8"/>
        <v>B8060</v>
      </c>
      <c r="P323" s="1" t="str">
        <f t="shared" si="8"/>
        <v>Media Unit</v>
      </c>
      <c r="Q323" s="13" t="s">
        <v>456</v>
      </c>
      <c r="R323" s="11" t="s">
        <v>33</v>
      </c>
      <c r="S323" s="11" t="s">
        <v>453</v>
      </c>
    </row>
    <row r="324" spans="1:19">
      <c r="A324" s="32"/>
      <c r="B324" s="32"/>
      <c r="C324" s="40"/>
      <c r="D324" s="40"/>
      <c r="E324" s="54"/>
      <c r="F324" s="54"/>
      <c r="G324" s="69"/>
      <c r="H324" s="73"/>
      <c r="I324" s="60"/>
      <c r="J324" s="54"/>
      <c r="K324" s="86" t="s">
        <v>469</v>
      </c>
      <c r="L324" s="93" t="s">
        <v>470</v>
      </c>
      <c r="M324" s="1">
        <f t="shared" si="7"/>
        <v>17</v>
      </c>
      <c r="O324" s="1" t="str">
        <f t="shared" si="8"/>
        <v>B8070</v>
      </c>
      <c r="P324" s="1" t="str">
        <f t="shared" si="8"/>
        <v>Vocational Course</v>
      </c>
      <c r="Q324" s="13" t="s">
        <v>456</v>
      </c>
      <c r="R324" s="11" t="s">
        <v>33</v>
      </c>
      <c r="S324" s="11" t="s">
        <v>453</v>
      </c>
    </row>
    <row r="325" spans="1:19">
      <c r="A325" s="32"/>
      <c r="B325" s="32"/>
      <c r="C325" s="40"/>
      <c r="D325" s="40"/>
      <c r="E325" s="54"/>
      <c r="F325" s="54"/>
      <c r="G325" s="69"/>
      <c r="H325" s="73"/>
      <c r="I325" s="60"/>
      <c r="J325" s="54"/>
      <c r="K325" s="86" t="s">
        <v>471</v>
      </c>
      <c r="L325" s="93" t="s">
        <v>472</v>
      </c>
      <c r="M325" s="1">
        <f t="shared" si="7"/>
        <v>9</v>
      </c>
      <c r="O325" s="1" t="str">
        <f t="shared" si="8"/>
        <v>B8080</v>
      </c>
      <c r="P325" s="1" t="str">
        <f t="shared" si="8"/>
        <v>VC Office</v>
      </c>
      <c r="Q325" s="13" t="s">
        <v>456</v>
      </c>
      <c r="R325" s="11" t="s">
        <v>33</v>
      </c>
      <c r="S325" s="11" t="s">
        <v>453</v>
      </c>
    </row>
    <row r="326" spans="1:19">
      <c r="A326" s="32"/>
      <c r="B326" s="32"/>
      <c r="C326" s="40"/>
      <c r="D326" s="40"/>
      <c r="E326" s="54"/>
      <c r="F326" s="54"/>
      <c r="G326" s="69"/>
      <c r="H326" s="73"/>
      <c r="I326" s="60"/>
      <c r="J326" s="54"/>
      <c r="K326" s="86" t="s">
        <v>473</v>
      </c>
      <c r="L326" s="93" t="s">
        <v>474</v>
      </c>
      <c r="M326" s="1">
        <f t="shared" si="7"/>
        <v>20</v>
      </c>
      <c r="O326" s="1" t="str">
        <f t="shared" si="8"/>
        <v>B8090</v>
      </c>
      <c r="P326" s="1" t="str">
        <f t="shared" si="8"/>
        <v>VC Office - Open Day</v>
      </c>
      <c r="Q326" s="13" t="s">
        <v>456</v>
      </c>
      <c r="R326" s="11" t="s">
        <v>33</v>
      </c>
      <c r="S326" s="11" t="s">
        <v>453</v>
      </c>
    </row>
    <row r="327" spans="1:19">
      <c r="A327" s="32"/>
      <c r="B327" s="32"/>
      <c r="C327" s="40"/>
      <c r="D327" s="40"/>
      <c r="E327" s="54"/>
      <c r="F327" s="54"/>
      <c r="G327" s="69"/>
      <c r="H327" s="73"/>
      <c r="I327" s="60"/>
      <c r="J327" s="54"/>
      <c r="K327" s="86" t="s">
        <v>475</v>
      </c>
      <c r="L327" s="93" t="s">
        <v>476</v>
      </c>
      <c r="M327" s="1">
        <f t="shared" si="7"/>
        <v>13</v>
      </c>
      <c r="O327" s="1" t="str">
        <f t="shared" si="8"/>
        <v>B8100</v>
      </c>
      <c r="P327" s="1" t="str">
        <f t="shared" si="8"/>
        <v>Alumni Income</v>
      </c>
      <c r="Q327" s="13" t="s">
        <v>456</v>
      </c>
      <c r="R327" s="11" t="s">
        <v>33</v>
      </c>
      <c r="S327" s="11" t="s">
        <v>453</v>
      </c>
    </row>
    <row r="328" spans="1:19">
      <c r="A328" s="32"/>
      <c r="B328" s="32"/>
      <c r="C328" s="40"/>
      <c r="D328" s="40"/>
      <c r="E328" s="54"/>
      <c r="F328" s="54"/>
      <c r="G328" s="69"/>
      <c r="H328" s="73"/>
      <c r="I328" s="60"/>
      <c r="J328" s="54"/>
      <c r="K328" s="86" t="s">
        <v>477</v>
      </c>
      <c r="L328" s="93" t="s">
        <v>478</v>
      </c>
      <c r="M328" s="1">
        <f t="shared" si="7"/>
        <v>7</v>
      </c>
      <c r="O328" s="1" t="str">
        <f t="shared" si="8"/>
        <v>B8110</v>
      </c>
      <c r="P328" s="1" t="str">
        <f t="shared" si="8"/>
        <v>USPHope</v>
      </c>
      <c r="Q328" s="13" t="s">
        <v>456</v>
      </c>
      <c r="R328" s="11" t="s">
        <v>33</v>
      </c>
      <c r="S328" s="11" t="s">
        <v>453</v>
      </c>
    </row>
    <row r="329" spans="1:19">
      <c r="A329" s="32"/>
      <c r="B329" s="32"/>
      <c r="C329" s="40"/>
      <c r="D329" s="40"/>
      <c r="E329" s="54"/>
      <c r="F329" s="54"/>
      <c r="G329" s="69"/>
      <c r="H329" s="73"/>
      <c r="I329" s="60"/>
      <c r="J329" s="54"/>
      <c r="K329" s="86" t="s">
        <v>479</v>
      </c>
      <c r="L329" s="93" t="s">
        <v>480</v>
      </c>
      <c r="M329" s="1">
        <f t="shared" si="7"/>
        <v>34</v>
      </c>
      <c r="O329" s="1" t="str">
        <f t="shared" si="8"/>
        <v>B8120</v>
      </c>
      <c r="P329" s="1" t="str">
        <f t="shared" si="8"/>
        <v>PVC Research - Graduate Assistants</v>
      </c>
      <c r="Q329" s="13" t="s">
        <v>456</v>
      </c>
      <c r="R329" s="11" t="s">
        <v>33</v>
      </c>
      <c r="S329" s="11" t="s">
        <v>453</v>
      </c>
    </row>
    <row r="330" spans="1:19">
      <c r="A330" s="32"/>
      <c r="B330" s="32"/>
      <c r="C330" s="40"/>
      <c r="D330" s="40"/>
      <c r="E330" s="54"/>
      <c r="F330" s="54"/>
      <c r="G330" s="69"/>
      <c r="H330" s="73"/>
      <c r="I330" s="60"/>
      <c r="J330" s="54"/>
      <c r="K330" s="86" t="s">
        <v>481</v>
      </c>
      <c r="L330" s="93" t="s">
        <v>482</v>
      </c>
      <c r="M330" s="1">
        <f t="shared" si="7"/>
        <v>12</v>
      </c>
      <c r="O330" s="1" t="str">
        <f t="shared" si="8"/>
        <v>B8130</v>
      </c>
      <c r="P330" s="1" t="str">
        <f t="shared" si="8"/>
        <v>Oceania Wave</v>
      </c>
      <c r="Q330" s="13" t="s">
        <v>456</v>
      </c>
      <c r="R330" s="11" t="s">
        <v>33</v>
      </c>
      <c r="S330" s="11" t="s">
        <v>453</v>
      </c>
    </row>
    <row r="331" spans="1:19">
      <c r="A331" s="32"/>
      <c r="B331" s="32"/>
      <c r="C331" s="40"/>
      <c r="D331" s="40"/>
      <c r="E331" s="54"/>
      <c r="F331" s="54"/>
      <c r="G331" s="69"/>
      <c r="H331" s="73"/>
      <c r="I331" s="60"/>
      <c r="J331" s="54"/>
      <c r="K331" s="86" t="s">
        <v>483</v>
      </c>
      <c r="L331" s="93" t="s">
        <v>484</v>
      </c>
      <c r="M331" s="1">
        <f t="shared" si="7"/>
        <v>21</v>
      </c>
      <c r="O331" s="1" t="str">
        <f t="shared" si="8"/>
        <v>B8140</v>
      </c>
      <c r="P331" s="1" t="str">
        <f t="shared" si="8"/>
        <v>Prerna Chand - PVC GA</v>
      </c>
      <c r="Q331" s="13" t="s">
        <v>456</v>
      </c>
      <c r="R331" s="11" t="s">
        <v>33</v>
      </c>
      <c r="S331" s="11" t="s">
        <v>453</v>
      </c>
    </row>
    <row r="332" spans="1:19">
      <c r="A332" s="32"/>
      <c r="B332" s="32"/>
      <c r="C332" s="40"/>
      <c r="D332" s="40"/>
      <c r="E332" s="54"/>
      <c r="F332" s="54"/>
      <c r="G332" s="69"/>
      <c r="H332" s="73"/>
      <c r="I332" s="60"/>
      <c r="J332" s="54"/>
      <c r="K332" s="86" t="s">
        <v>485</v>
      </c>
      <c r="L332" s="93" t="s">
        <v>486</v>
      </c>
      <c r="M332" s="1">
        <f t="shared" si="7"/>
        <v>18</v>
      </c>
      <c r="O332" s="1" t="str">
        <f t="shared" si="8"/>
        <v>B8150</v>
      </c>
      <c r="P332" s="1" t="str">
        <f t="shared" si="8"/>
        <v>Kirti Lal - PVC GA</v>
      </c>
      <c r="Q332" s="13" t="s">
        <v>456</v>
      </c>
      <c r="R332" s="11" t="s">
        <v>33</v>
      </c>
      <c r="S332" s="11" t="s">
        <v>453</v>
      </c>
    </row>
    <row r="333" spans="1:19">
      <c r="A333" s="32"/>
      <c r="B333" s="32"/>
      <c r="C333" s="40"/>
      <c r="D333" s="40"/>
      <c r="E333" s="54"/>
      <c r="F333" s="54"/>
      <c r="G333" s="69"/>
      <c r="H333" s="73"/>
      <c r="I333" s="60"/>
      <c r="J333" s="54"/>
      <c r="K333" s="86" t="s">
        <v>487</v>
      </c>
      <c r="L333" s="93" t="s">
        <v>488</v>
      </c>
      <c r="M333" s="1">
        <f t="shared" si="7"/>
        <v>22</v>
      </c>
      <c r="O333" s="1" t="str">
        <f t="shared" si="8"/>
        <v>B8160</v>
      </c>
      <c r="P333" s="1" t="str">
        <f t="shared" si="8"/>
        <v>Rupantri Raju - PVC GA</v>
      </c>
      <c r="Q333" s="13" t="s">
        <v>456</v>
      </c>
      <c r="R333" s="11" t="s">
        <v>33</v>
      </c>
      <c r="S333" s="11" t="s">
        <v>453</v>
      </c>
    </row>
    <row r="334" spans="1:19">
      <c r="A334" s="32"/>
      <c r="B334" s="32"/>
      <c r="C334" s="40"/>
      <c r="D334" s="40"/>
      <c r="E334" s="54"/>
      <c r="F334" s="54"/>
      <c r="G334" s="69"/>
      <c r="H334" s="73"/>
      <c r="I334" s="60"/>
      <c r="J334" s="54"/>
      <c r="K334" s="86" t="s">
        <v>489</v>
      </c>
      <c r="L334" s="93" t="s">
        <v>490</v>
      </c>
      <c r="M334" s="1">
        <f t="shared" si="7"/>
        <v>22</v>
      </c>
      <c r="O334" s="1" t="str">
        <f t="shared" si="8"/>
        <v>B8170</v>
      </c>
      <c r="P334" s="1" t="str">
        <f t="shared" si="8"/>
        <v>Zulfikar Begg - PVC GA</v>
      </c>
      <c r="Q334" s="13" t="s">
        <v>456</v>
      </c>
      <c r="R334" s="11" t="s">
        <v>33</v>
      </c>
      <c r="S334" s="11" t="s">
        <v>453</v>
      </c>
    </row>
    <row r="335" spans="1:19">
      <c r="A335" s="32"/>
      <c r="B335" s="32"/>
      <c r="C335" s="40"/>
      <c r="D335" s="40"/>
      <c r="E335" s="54"/>
      <c r="F335" s="54"/>
      <c r="G335" s="69"/>
      <c r="H335" s="73"/>
      <c r="I335" s="60"/>
      <c r="J335" s="54"/>
      <c r="K335" s="86" t="s">
        <v>491</v>
      </c>
      <c r="L335" s="93" t="s">
        <v>492</v>
      </c>
      <c r="M335" s="1">
        <f t="shared" si="7"/>
        <v>25</v>
      </c>
      <c r="O335" s="1" t="str">
        <f t="shared" si="8"/>
        <v>B8180</v>
      </c>
      <c r="P335" s="1" t="str">
        <f t="shared" si="8"/>
        <v>Abitara Takinana - PVC GA</v>
      </c>
      <c r="Q335" s="13" t="s">
        <v>456</v>
      </c>
      <c r="R335" s="11" t="s">
        <v>33</v>
      </c>
      <c r="S335" s="11" t="s">
        <v>453</v>
      </c>
    </row>
    <row r="336" spans="1:19">
      <c r="A336" s="32"/>
      <c r="B336" s="32"/>
      <c r="C336" s="40"/>
      <c r="D336" s="40"/>
      <c r="E336" s="54"/>
      <c r="F336" s="54"/>
      <c r="G336" s="69"/>
      <c r="H336" s="73"/>
      <c r="I336" s="60"/>
      <c r="J336" s="54"/>
      <c r="K336" s="86" t="s">
        <v>493</v>
      </c>
      <c r="L336" s="93" t="s">
        <v>494</v>
      </c>
      <c r="M336" s="1">
        <f t="shared" si="7"/>
        <v>21</v>
      </c>
      <c r="O336" s="1" t="str">
        <f t="shared" si="8"/>
        <v>B8190</v>
      </c>
      <c r="P336" s="1" t="str">
        <f t="shared" si="8"/>
        <v>Shazna Buksh - PVC GA</v>
      </c>
      <c r="Q336" s="13" t="s">
        <v>456</v>
      </c>
      <c r="R336" s="11" t="s">
        <v>33</v>
      </c>
      <c r="S336" s="11" t="s">
        <v>453</v>
      </c>
    </row>
    <row r="337" spans="1:19">
      <c r="A337" s="32"/>
      <c r="B337" s="32"/>
      <c r="C337" s="40"/>
      <c r="D337" s="40"/>
      <c r="E337" s="54"/>
      <c r="F337" s="54"/>
      <c r="G337" s="69"/>
      <c r="H337" s="73"/>
      <c r="I337" s="60"/>
      <c r="J337" s="54"/>
      <c r="K337" s="86" t="s">
        <v>495</v>
      </c>
      <c r="L337" s="93" t="s">
        <v>496</v>
      </c>
      <c r="M337" s="1">
        <f t="shared" si="7"/>
        <v>20</v>
      </c>
      <c r="O337" s="1" t="str">
        <f t="shared" si="8"/>
        <v>B8200</v>
      </c>
      <c r="P337" s="1" t="str">
        <f t="shared" si="8"/>
        <v>Vimlesh Chand-PVC GA</v>
      </c>
      <c r="Q337" s="13" t="s">
        <v>456</v>
      </c>
      <c r="R337" s="11" t="s">
        <v>33</v>
      </c>
      <c r="S337" s="11" t="s">
        <v>453</v>
      </c>
    </row>
    <row r="338" spans="1:19">
      <c r="A338" s="32"/>
      <c r="B338" s="32"/>
      <c r="C338" s="40"/>
      <c r="D338" s="40"/>
      <c r="E338" s="54"/>
      <c r="F338" s="54"/>
      <c r="G338" s="73"/>
      <c r="H338" s="73"/>
      <c r="I338" s="60"/>
      <c r="J338" s="54"/>
      <c r="K338" s="94" t="s">
        <v>497</v>
      </c>
      <c r="L338" s="93" t="s">
        <v>498</v>
      </c>
      <c r="M338" s="1">
        <f t="shared" si="7"/>
        <v>22</v>
      </c>
      <c r="O338" s="1" t="str">
        <f t="shared" si="8"/>
        <v>B8210</v>
      </c>
      <c r="P338" s="1" t="str">
        <f t="shared" si="8"/>
        <v>Suwastika Naidu-PVC GA</v>
      </c>
      <c r="Q338" s="13" t="s">
        <v>456</v>
      </c>
      <c r="R338" s="11" t="s">
        <v>33</v>
      </c>
      <c r="S338" s="11" t="s">
        <v>453</v>
      </c>
    </row>
    <row r="339" spans="1:19">
      <c r="A339" s="32"/>
      <c r="B339" s="32"/>
      <c r="C339" s="40"/>
      <c r="D339" s="40"/>
      <c r="E339" s="54"/>
      <c r="F339" s="54"/>
      <c r="G339" s="69"/>
      <c r="H339" s="73"/>
      <c r="I339" s="60"/>
      <c r="J339" s="54"/>
      <c r="K339" s="86" t="s">
        <v>499</v>
      </c>
      <c r="L339" s="93" t="s">
        <v>500</v>
      </c>
      <c r="M339" s="1">
        <f t="shared" si="7"/>
        <v>20</v>
      </c>
      <c r="O339" s="1" t="str">
        <f t="shared" si="8"/>
        <v>B8220</v>
      </c>
      <c r="P339" s="1" t="str">
        <f t="shared" si="8"/>
        <v>Sanjest Kumar-PVC GA</v>
      </c>
      <c r="Q339" s="13" t="s">
        <v>456</v>
      </c>
      <c r="R339" s="11" t="s">
        <v>33</v>
      </c>
      <c r="S339" s="11" t="s">
        <v>453</v>
      </c>
    </row>
    <row r="340" spans="1:19">
      <c r="A340" s="32"/>
      <c r="B340" s="32"/>
      <c r="C340" s="40"/>
      <c r="D340" s="40"/>
      <c r="E340" s="54"/>
      <c r="F340" s="54"/>
      <c r="G340" s="69"/>
      <c r="H340" s="73"/>
      <c r="I340" s="60"/>
      <c r="J340" s="54"/>
      <c r="K340" s="86" t="s">
        <v>501</v>
      </c>
      <c r="L340" s="93" t="s">
        <v>502</v>
      </c>
      <c r="M340" s="1">
        <f t="shared" si="7"/>
        <v>19</v>
      </c>
      <c r="O340" s="1" t="str">
        <f t="shared" si="8"/>
        <v>B8230</v>
      </c>
      <c r="P340" s="1" t="str">
        <f t="shared" si="8"/>
        <v>Shalini Lata-PVC GA</v>
      </c>
      <c r="Q340" s="13" t="s">
        <v>456</v>
      </c>
      <c r="R340" s="11" t="s">
        <v>33</v>
      </c>
      <c r="S340" s="11" t="s">
        <v>453</v>
      </c>
    </row>
    <row r="341" spans="1:19">
      <c r="A341" s="32"/>
      <c r="B341" s="32"/>
      <c r="C341" s="40"/>
      <c r="D341" s="40"/>
      <c r="E341" s="54"/>
      <c r="F341" s="54"/>
      <c r="G341" s="73"/>
      <c r="H341" s="73"/>
      <c r="I341" s="60"/>
      <c r="J341" s="54"/>
      <c r="K341" s="94" t="s">
        <v>503</v>
      </c>
      <c r="L341" s="93" t="s">
        <v>504</v>
      </c>
      <c r="M341" s="1">
        <f t="shared" si="7"/>
        <v>23</v>
      </c>
      <c r="O341" s="1" t="str">
        <f t="shared" si="8"/>
        <v>B8240</v>
      </c>
      <c r="P341" s="1" t="str">
        <f t="shared" si="8"/>
        <v>Loata Seruvakula-PVC GA</v>
      </c>
      <c r="Q341" s="13" t="s">
        <v>456</v>
      </c>
      <c r="R341" s="11" t="s">
        <v>33</v>
      </c>
      <c r="S341" s="11" t="s">
        <v>453</v>
      </c>
    </row>
    <row r="342" spans="1:19">
      <c r="A342" s="32"/>
      <c r="B342" s="32"/>
      <c r="C342" s="40"/>
      <c r="D342" s="40"/>
      <c r="E342" s="54"/>
      <c r="F342" s="54"/>
      <c r="G342" s="73"/>
      <c r="H342" s="73"/>
      <c r="I342" s="60"/>
      <c r="J342" s="54"/>
      <c r="K342" s="94" t="s">
        <v>505</v>
      </c>
      <c r="L342" s="93" t="s">
        <v>506</v>
      </c>
      <c r="M342" s="1">
        <f t="shared" si="7"/>
        <v>20</v>
      </c>
      <c r="O342" s="1" t="str">
        <f t="shared" si="8"/>
        <v>B8250</v>
      </c>
      <c r="P342" s="1" t="str">
        <f t="shared" si="8"/>
        <v>Austra Learn Program</v>
      </c>
      <c r="Q342" s="13" t="s">
        <v>456</v>
      </c>
      <c r="R342" s="11" t="s">
        <v>33</v>
      </c>
      <c r="S342" s="11" t="s">
        <v>453</v>
      </c>
    </row>
    <row r="343" spans="1:19">
      <c r="A343" s="32"/>
      <c r="B343" s="32"/>
      <c r="C343" s="40"/>
      <c r="D343" s="40"/>
      <c r="E343" s="54"/>
      <c r="F343" s="54"/>
      <c r="G343" s="73"/>
      <c r="H343" s="73"/>
      <c r="I343" s="60"/>
      <c r="J343" s="54"/>
      <c r="K343" s="94" t="s">
        <v>507</v>
      </c>
      <c r="L343" s="93" t="s">
        <v>508</v>
      </c>
      <c r="M343" s="1">
        <f t="shared" si="7"/>
        <v>20</v>
      </c>
      <c r="O343" s="1" t="str">
        <f t="shared" si="8"/>
        <v>B8260</v>
      </c>
      <c r="P343" s="1" t="str">
        <f t="shared" si="8"/>
        <v>Aldrine Kilua-PVC GA</v>
      </c>
      <c r="Q343" s="13" t="s">
        <v>456</v>
      </c>
      <c r="R343" s="11" t="s">
        <v>33</v>
      </c>
      <c r="S343" s="11" t="s">
        <v>453</v>
      </c>
    </row>
    <row r="344" spans="1:19">
      <c r="A344" s="32"/>
      <c r="B344" s="32"/>
      <c r="C344" s="40"/>
      <c r="D344" s="40"/>
      <c r="E344" s="54"/>
      <c r="F344" s="54"/>
      <c r="G344" s="73"/>
      <c r="H344" s="73"/>
      <c r="I344" s="60"/>
      <c r="J344" s="54"/>
      <c r="K344" s="94" t="s">
        <v>509</v>
      </c>
      <c r="L344" s="93" t="s">
        <v>510</v>
      </c>
      <c r="M344" s="1">
        <f t="shared" si="7"/>
        <v>22</v>
      </c>
      <c r="O344" s="1" t="str">
        <f t="shared" si="8"/>
        <v>B8270</v>
      </c>
      <c r="P344" s="1" t="str">
        <f t="shared" si="8"/>
        <v>Sanjeevni Kirti-PVC GA</v>
      </c>
      <c r="Q344" s="13" t="s">
        <v>456</v>
      </c>
      <c r="R344" s="11" t="s">
        <v>33</v>
      </c>
      <c r="S344" s="11" t="s">
        <v>453</v>
      </c>
    </row>
    <row r="345" spans="1:19">
      <c r="A345" s="32"/>
      <c r="B345" s="32"/>
      <c r="C345" s="40"/>
      <c r="D345" s="40"/>
      <c r="E345" s="54"/>
      <c r="F345" s="54"/>
      <c r="G345" s="73"/>
      <c r="H345" s="73"/>
      <c r="I345" s="60"/>
      <c r="J345" s="54"/>
      <c r="K345" s="94" t="s">
        <v>511</v>
      </c>
      <c r="L345" s="93" t="s">
        <v>512</v>
      </c>
      <c r="M345" s="1">
        <f t="shared" si="7"/>
        <v>22</v>
      </c>
      <c r="O345" s="1" t="str">
        <f t="shared" si="8"/>
        <v>B8280</v>
      </c>
      <c r="P345" s="1" t="str">
        <f t="shared" si="8"/>
        <v>Krishneel Chand-PVC GA</v>
      </c>
      <c r="Q345" s="13" t="s">
        <v>456</v>
      </c>
      <c r="R345" s="11" t="s">
        <v>33</v>
      </c>
      <c r="S345" s="11" t="s">
        <v>453</v>
      </c>
    </row>
    <row r="346" spans="1:19">
      <c r="A346" s="32"/>
      <c r="B346" s="32"/>
      <c r="C346" s="40"/>
      <c r="D346" s="40"/>
      <c r="E346" s="54"/>
      <c r="F346" s="54"/>
      <c r="G346" s="69"/>
      <c r="H346" s="73"/>
      <c r="I346" s="60"/>
      <c r="J346" s="54"/>
      <c r="K346" s="86" t="s">
        <v>513</v>
      </c>
      <c r="L346" s="93" t="s">
        <v>514</v>
      </c>
      <c r="M346" s="1">
        <f t="shared" si="7"/>
        <v>21</v>
      </c>
      <c r="O346" s="1" t="str">
        <f t="shared" si="8"/>
        <v>B8290</v>
      </c>
      <c r="P346" s="1" t="str">
        <f t="shared" si="8"/>
        <v>Rajneel Prasad-PVC GA</v>
      </c>
      <c r="Q346" s="13" t="s">
        <v>456</v>
      </c>
      <c r="R346" s="11" t="s">
        <v>33</v>
      </c>
      <c r="S346" s="11" t="s">
        <v>453</v>
      </c>
    </row>
    <row r="347" spans="1:19">
      <c r="A347" s="32"/>
      <c r="B347" s="32"/>
      <c r="C347" s="40"/>
      <c r="D347" s="40"/>
      <c r="E347" s="54"/>
      <c r="F347" s="54"/>
      <c r="G347" s="69"/>
      <c r="H347" s="73"/>
      <c r="I347" s="60"/>
      <c r="J347" s="54"/>
      <c r="K347" s="86" t="s">
        <v>515</v>
      </c>
      <c r="L347" s="93" t="s">
        <v>516</v>
      </c>
      <c r="M347" s="1">
        <f t="shared" si="7"/>
        <v>20</v>
      </c>
      <c r="O347" s="1" t="str">
        <f t="shared" si="8"/>
        <v>B8300</v>
      </c>
      <c r="P347" s="1" t="str">
        <f t="shared" si="8"/>
        <v>Shreiya Kumar-PVC GA</v>
      </c>
      <c r="Q347" s="13" t="s">
        <v>456</v>
      </c>
      <c r="R347" s="11" t="s">
        <v>33</v>
      </c>
      <c r="S347" s="11" t="s">
        <v>453</v>
      </c>
    </row>
    <row r="348" spans="1:19">
      <c r="A348" s="32"/>
      <c r="B348" s="32"/>
      <c r="C348" s="40"/>
      <c r="D348" s="40"/>
      <c r="E348" s="54"/>
      <c r="F348" s="54"/>
      <c r="G348" s="69"/>
      <c r="H348" s="73"/>
      <c r="I348" s="60"/>
      <c r="J348" s="54"/>
      <c r="K348" s="86" t="s">
        <v>517</v>
      </c>
      <c r="L348" s="93" t="s">
        <v>518</v>
      </c>
      <c r="M348" s="1">
        <f t="shared" si="7"/>
        <v>18</v>
      </c>
      <c r="O348" s="1" t="str">
        <f t="shared" si="8"/>
        <v>B8310</v>
      </c>
      <c r="P348" s="1" t="str">
        <f t="shared" si="8"/>
        <v>Ngetem Amon-PVC GA</v>
      </c>
      <c r="Q348" s="13" t="s">
        <v>456</v>
      </c>
      <c r="R348" s="11" t="s">
        <v>33</v>
      </c>
      <c r="S348" s="11" t="s">
        <v>453</v>
      </c>
    </row>
    <row r="349" spans="1:19">
      <c r="A349" s="32"/>
      <c r="B349" s="32"/>
      <c r="C349" s="40"/>
      <c r="D349" s="40"/>
      <c r="E349" s="54"/>
      <c r="F349" s="54"/>
      <c r="G349" s="73"/>
      <c r="H349" s="73"/>
      <c r="I349" s="60"/>
      <c r="J349" s="54"/>
      <c r="K349" s="94" t="s">
        <v>519</v>
      </c>
      <c r="L349" s="93" t="s">
        <v>520</v>
      </c>
      <c r="M349" s="1">
        <f t="shared" si="7"/>
        <v>26</v>
      </c>
      <c r="O349" s="1" t="str">
        <f t="shared" si="8"/>
        <v>B8320</v>
      </c>
      <c r="P349" s="1" t="str">
        <f t="shared" si="8"/>
        <v>Vilimaina Wanivanua-PVC GA</v>
      </c>
      <c r="Q349" s="13" t="s">
        <v>456</v>
      </c>
      <c r="R349" s="11" t="s">
        <v>33</v>
      </c>
      <c r="S349" s="11" t="s">
        <v>453</v>
      </c>
    </row>
    <row r="350" spans="1:19">
      <c r="A350" s="32"/>
      <c r="B350" s="32"/>
      <c r="C350" s="40"/>
      <c r="D350" s="40"/>
      <c r="E350" s="54"/>
      <c r="F350" s="54"/>
      <c r="G350" s="73"/>
      <c r="H350" s="73"/>
      <c r="I350" s="60"/>
      <c r="J350" s="54"/>
      <c r="K350" s="94" t="s">
        <v>521</v>
      </c>
      <c r="L350" s="93" t="s">
        <v>522</v>
      </c>
      <c r="M350" s="1">
        <f t="shared" si="7"/>
        <v>20</v>
      </c>
      <c r="O350" s="1" t="str">
        <f t="shared" si="8"/>
        <v>B8330</v>
      </c>
      <c r="P350" s="1" t="str">
        <f t="shared" si="8"/>
        <v>Moureen Chand-PVC GA</v>
      </c>
      <c r="Q350" s="13" t="s">
        <v>456</v>
      </c>
      <c r="R350" s="11" t="s">
        <v>33</v>
      </c>
      <c r="S350" s="11" t="s">
        <v>453</v>
      </c>
    </row>
    <row r="351" spans="1:19">
      <c r="A351" s="32"/>
      <c r="B351" s="32"/>
      <c r="C351" s="40"/>
      <c r="D351" s="40"/>
      <c r="E351" s="54"/>
      <c r="F351" s="54"/>
      <c r="G351" s="69"/>
      <c r="H351" s="73"/>
      <c r="I351" s="60"/>
      <c r="J351" s="54"/>
      <c r="K351" s="86" t="s">
        <v>523</v>
      </c>
      <c r="L351" s="93" t="s">
        <v>524</v>
      </c>
      <c r="M351" s="1">
        <f t="shared" si="7"/>
        <v>20</v>
      </c>
      <c r="O351" s="1" t="str">
        <f t="shared" si="8"/>
        <v>B8340</v>
      </c>
      <c r="P351" s="1" t="str">
        <f t="shared" si="8"/>
        <v>Taakei Taoaba-PVC GA</v>
      </c>
      <c r="Q351" s="13" t="s">
        <v>456</v>
      </c>
      <c r="R351" s="11" t="s">
        <v>33</v>
      </c>
      <c r="S351" s="11" t="s">
        <v>453</v>
      </c>
    </row>
    <row r="352" spans="1:19">
      <c r="A352" s="32"/>
      <c r="B352" s="32"/>
      <c r="C352" s="40"/>
      <c r="D352" s="40"/>
      <c r="E352" s="54"/>
      <c r="F352" s="54"/>
      <c r="G352" s="69"/>
      <c r="H352" s="73"/>
      <c r="I352" s="60"/>
      <c r="J352" s="54"/>
      <c r="K352" s="86" t="s">
        <v>525</v>
      </c>
      <c r="L352" s="93" t="s">
        <v>526</v>
      </c>
      <c r="M352" s="1">
        <f t="shared" si="7"/>
        <v>23</v>
      </c>
      <c r="O352" s="1" t="str">
        <f t="shared" si="8"/>
        <v>B8350</v>
      </c>
      <c r="P352" s="1" t="str">
        <f t="shared" si="8"/>
        <v>Alice Aluta-Rore-PVC GA</v>
      </c>
      <c r="Q352" s="13" t="s">
        <v>456</v>
      </c>
      <c r="R352" s="11" t="s">
        <v>33</v>
      </c>
      <c r="S352" s="11" t="s">
        <v>453</v>
      </c>
    </row>
    <row r="353" spans="1:19">
      <c r="A353" s="32"/>
      <c r="B353" s="32"/>
      <c r="C353" s="40"/>
      <c r="D353" s="40"/>
      <c r="E353" s="54"/>
      <c r="F353" s="54"/>
      <c r="G353" s="69"/>
      <c r="H353" s="73"/>
      <c r="I353" s="60"/>
      <c r="J353" s="54"/>
      <c r="K353" s="86" t="s">
        <v>527</v>
      </c>
      <c r="L353" s="93" t="s">
        <v>528</v>
      </c>
      <c r="M353" s="1">
        <f t="shared" ref="M353:M426" si="9">MAX(LEN(F353), LEN(H353), LEN(J353), LEN(L353))</f>
        <v>12</v>
      </c>
      <c r="O353" s="1" t="str">
        <f t="shared" si="8"/>
        <v>B8360</v>
      </c>
      <c r="P353" s="1" t="str">
        <f t="shared" si="8"/>
        <v>Austra Learn</v>
      </c>
      <c r="Q353" s="13" t="s">
        <v>456</v>
      </c>
      <c r="R353" s="11" t="s">
        <v>33</v>
      </c>
      <c r="S353" s="11" t="s">
        <v>453</v>
      </c>
    </row>
    <row r="354" spans="1:19">
      <c r="A354" s="32"/>
      <c r="B354" s="32"/>
      <c r="C354" s="40"/>
      <c r="D354" s="40"/>
      <c r="E354" s="54"/>
      <c r="F354" s="54"/>
      <c r="G354" s="73"/>
      <c r="H354" s="73"/>
      <c r="I354" s="60"/>
      <c r="J354" s="54"/>
      <c r="K354" s="94" t="s">
        <v>529</v>
      </c>
      <c r="L354" s="93" t="s">
        <v>530</v>
      </c>
      <c r="M354" s="1">
        <f t="shared" si="9"/>
        <v>35</v>
      </c>
      <c r="O354" s="1" t="str">
        <f t="shared" si="8"/>
        <v>B8370</v>
      </c>
      <c r="P354" s="1" t="str">
        <f t="shared" si="8"/>
        <v>Int'l Stdts Off/Eng Language Skills</v>
      </c>
      <c r="Q354" s="13" t="s">
        <v>456</v>
      </c>
      <c r="R354" s="11" t="s">
        <v>33</v>
      </c>
      <c r="S354" s="11" t="s">
        <v>453</v>
      </c>
    </row>
    <row r="355" spans="1:19">
      <c r="A355" s="32"/>
      <c r="B355" s="32"/>
      <c r="C355" s="40"/>
      <c r="D355" s="40"/>
      <c r="E355" s="54"/>
      <c r="F355" s="54"/>
      <c r="G355" s="69"/>
      <c r="H355" s="73"/>
      <c r="I355" s="60"/>
      <c r="J355" s="54"/>
      <c r="K355" s="86" t="s">
        <v>531</v>
      </c>
      <c r="L355" s="93" t="s">
        <v>532</v>
      </c>
      <c r="M355" s="1">
        <f t="shared" si="9"/>
        <v>33</v>
      </c>
      <c r="O355" s="1" t="str">
        <f t="shared" si="8"/>
        <v>B8380</v>
      </c>
      <c r="P355" s="1" t="str">
        <f t="shared" si="8"/>
        <v>Int'l Students Bond Insurance Fee</v>
      </c>
      <c r="Q355" s="13" t="s">
        <v>456</v>
      </c>
      <c r="R355" s="11" t="s">
        <v>33</v>
      </c>
      <c r="S355" s="11" t="s">
        <v>453</v>
      </c>
    </row>
    <row r="356" spans="1:19">
      <c r="A356" s="32"/>
      <c r="B356" s="32"/>
      <c r="C356" s="40"/>
      <c r="D356" s="40"/>
      <c r="E356" s="54"/>
      <c r="F356" s="54"/>
      <c r="G356" s="73"/>
      <c r="H356" s="73"/>
      <c r="I356" s="60"/>
      <c r="J356" s="54"/>
      <c r="K356" s="94" t="s">
        <v>533</v>
      </c>
      <c r="L356" s="93" t="s">
        <v>534</v>
      </c>
      <c r="M356" s="1">
        <f t="shared" si="9"/>
        <v>34</v>
      </c>
      <c r="O356" s="1" t="str">
        <f t="shared" si="8"/>
        <v>B8390</v>
      </c>
      <c r="P356" s="1" t="str">
        <f t="shared" si="8"/>
        <v>Reg Campus Software Implementation</v>
      </c>
      <c r="Q356" s="13" t="s">
        <v>456</v>
      </c>
      <c r="R356" s="11" t="s">
        <v>33</v>
      </c>
      <c r="S356" s="11" t="s">
        <v>453</v>
      </c>
    </row>
    <row r="357" spans="1:19">
      <c r="A357" s="32"/>
      <c r="B357" s="32"/>
      <c r="C357" s="40"/>
      <c r="D357" s="40"/>
      <c r="E357" s="54"/>
      <c r="F357" s="54"/>
      <c r="G357" s="73"/>
      <c r="H357" s="73"/>
      <c r="I357" s="60"/>
      <c r="J357" s="54"/>
      <c r="K357" s="94" t="s">
        <v>535</v>
      </c>
      <c r="L357" s="93" t="s">
        <v>536</v>
      </c>
      <c r="M357" s="1">
        <f t="shared" si="9"/>
        <v>24</v>
      </c>
      <c r="O357" s="1" t="str">
        <f t="shared" si="8"/>
        <v>B8400</v>
      </c>
      <c r="P357" s="1" t="str">
        <f t="shared" si="8"/>
        <v>PVC-A-Forsenic Drug Test</v>
      </c>
      <c r="Q357" s="13" t="s">
        <v>456</v>
      </c>
      <c r="R357" s="11" t="s">
        <v>33</v>
      </c>
      <c r="S357" s="11" t="s">
        <v>453</v>
      </c>
    </row>
    <row r="358" spans="1:19">
      <c r="A358" s="32"/>
      <c r="B358" s="32"/>
      <c r="C358" s="40"/>
      <c r="D358" s="40"/>
      <c r="E358" s="54"/>
      <c r="F358" s="54"/>
      <c r="G358" s="77"/>
      <c r="H358" s="73"/>
      <c r="I358" s="60"/>
      <c r="J358" s="54"/>
      <c r="K358" s="88" t="s">
        <v>537</v>
      </c>
      <c r="L358" s="93" t="s">
        <v>538</v>
      </c>
      <c r="M358" s="1">
        <f t="shared" si="9"/>
        <v>20</v>
      </c>
      <c r="O358" s="1" t="str">
        <f t="shared" si="8"/>
        <v>B8410</v>
      </c>
      <c r="P358" s="1" t="str">
        <f t="shared" si="8"/>
        <v>Alafua - Campus Life</v>
      </c>
      <c r="Q358" s="13" t="s">
        <v>456</v>
      </c>
      <c r="R358" s="11" t="s">
        <v>33</v>
      </c>
      <c r="S358" s="11" t="s">
        <v>453</v>
      </c>
    </row>
    <row r="359" spans="1:19">
      <c r="A359" s="32"/>
      <c r="B359" s="32"/>
      <c r="C359" s="40"/>
      <c r="D359" s="40"/>
      <c r="E359" s="54"/>
      <c r="F359" s="54"/>
      <c r="G359" s="77"/>
      <c r="H359" s="73"/>
      <c r="I359" s="60"/>
      <c r="J359" s="54"/>
      <c r="K359" s="88" t="s">
        <v>539</v>
      </c>
      <c r="L359" s="93" t="s">
        <v>540</v>
      </c>
      <c r="M359" s="1">
        <f t="shared" si="9"/>
        <v>27</v>
      </c>
      <c r="O359" s="1" t="str">
        <f t="shared" si="8"/>
        <v>B8420</v>
      </c>
      <c r="P359" s="1" t="str">
        <f t="shared" si="8"/>
        <v>PVC Emalus Office - General</v>
      </c>
      <c r="Q359" s="13" t="s">
        <v>456</v>
      </c>
      <c r="R359" s="11" t="s">
        <v>33</v>
      </c>
      <c r="S359" s="11" t="s">
        <v>453</v>
      </c>
    </row>
    <row r="360" spans="1:19">
      <c r="A360" s="32"/>
      <c r="B360" s="32"/>
      <c r="C360" s="40"/>
      <c r="D360" s="40"/>
      <c r="E360" s="54"/>
      <c r="F360" s="54"/>
      <c r="G360" s="69"/>
      <c r="H360" s="73"/>
      <c r="I360" s="60"/>
      <c r="J360" s="54"/>
      <c r="K360" s="86" t="s">
        <v>541</v>
      </c>
      <c r="L360" s="93" t="s">
        <v>542</v>
      </c>
      <c r="M360" s="1">
        <f t="shared" si="9"/>
        <v>33</v>
      </c>
      <c r="O360" s="1" t="str">
        <f t="shared" si="8"/>
        <v>B8430</v>
      </c>
      <c r="P360" s="1" t="str">
        <f t="shared" si="8"/>
        <v>Student Cnsllr in Fiji-Samoa Govt</v>
      </c>
      <c r="Q360" s="13" t="s">
        <v>456</v>
      </c>
      <c r="R360" s="11" t="s">
        <v>33</v>
      </c>
      <c r="S360" s="11" t="s">
        <v>453</v>
      </c>
    </row>
    <row r="361" spans="1:19">
      <c r="A361" s="32"/>
      <c r="B361" s="32"/>
      <c r="C361" s="40"/>
      <c r="D361" s="40"/>
      <c r="E361" s="54"/>
      <c r="F361" s="54"/>
      <c r="G361" s="69"/>
      <c r="H361" s="73"/>
      <c r="I361" s="60"/>
      <c r="J361" s="54"/>
      <c r="K361" s="86" t="s">
        <v>543</v>
      </c>
      <c r="L361" s="93" t="s">
        <v>544</v>
      </c>
      <c r="M361" s="1">
        <f t="shared" si="9"/>
        <v>11</v>
      </c>
      <c r="O361" s="1" t="str">
        <f t="shared" si="8"/>
        <v>B8440</v>
      </c>
      <c r="P361" s="1" t="str">
        <f t="shared" si="8"/>
        <v>Campus Life</v>
      </c>
      <c r="Q361" s="13" t="s">
        <v>456</v>
      </c>
      <c r="R361" s="11" t="s">
        <v>33</v>
      </c>
      <c r="S361" s="11" t="s">
        <v>453</v>
      </c>
    </row>
    <row r="362" spans="1:19">
      <c r="A362" s="32"/>
      <c r="B362" s="32"/>
      <c r="C362" s="40"/>
      <c r="D362" s="40"/>
      <c r="E362" s="54"/>
      <c r="F362" s="54"/>
      <c r="G362" s="73"/>
      <c r="H362" s="73"/>
      <c r="I362" s="60"/>
      <c r="J362" s="54"/>
      <c r="K362" s="94" t="s">
        <v>545</v>
      </c>
      <c r="L362" s="93" t="s">
        <v>546</v>
      </c>
      <c r="M362" s="1">
        <f t="shared" si="9"/>
        <v>30</v>
      </c>
      <c r="O362" s="1" t="str">
        <f t="shared" si="8"/>
        <v>B8450</v>
      </c>
      <c r="P362" s="1" t="str">
        <f t="shared" si="8"/>
        <v>Alafua Western Union Sub-Agent</v>
      </c>
      <c r="Q362" s="13" t="s">
        <v>456</v>
      </c>
      <c r="R362" s="11" t="s">
        <v>33</v>
      </c>
      <c r="S362" s="11" t="s">
        <v>453</v>
      </c>
    </row>
    <row r="363" spans="1:19">
      <c r="A363" s="32"/>
      <c r="B363" s="32"/>
      <c r="C363" s="40"/>
      <c r="D363" s="40"/>
      <c r="E363" s="54"/>
      <c r="F363" s="54"/>
      <c r="G363" s="73"/>
      <c r="H363" s="73"/>
      <c r="I363" s="60"/>
      <c r="J363" s="54"/>
      <c r="K363" s="94" t="s">
        <v>547</v>
      </c>
      <c r="L363" s="93" t="s">
        <v>548</v>
      </c>
      <c r="M363" s="1">
        <f t="shared" si="9"/>
        <v>16</v>
      </c>
      <c r="O363" s="1" t="str">
        <f t="shared" si="8"/>
        <v>B8460</v>
      </c>
      <c r="P363" s="1" t="str">
        <f t="shared" si="8"/>
        <v>P&amp;F Project Work</v>
      </c>
      <c r="Q363" s="13" t="s">
        <v>456</v>
      </c>
      <c r="R363" s="11" t="s">
        <v>33</v>
      </c>
      <c r="S363" s="11" t="s">
        <v>453</v>
      </c>
    </row>
    <row r="364" spans="1:19">
      <c r="A364" s="32"/>
      <c r="B364" s="32"/>
      <c r="C364" s="40"/>
      <c r="D364" s="40"/>
      <c r="E364" s="54"/>
      <c r="F364" s="54"/>
      <c r="G364" s="73"/>
      <c r="H364" s="73"/>
      <c r="I364" s="60"/>
      <c r="J364" s="54"/>
      <c r="K364" s="94" t="s">
        <v>549</v>
      </c>
      <c r="L364" s="93" t="s">
        <v>550</v>
      </c>
      <c r="M364" s="1">
        <f t="shared" si="9"/>
        <v>27</v>
      </c>
      <c r="O364" s="1" t="str">
        <f t="shared" si="8"/>
        <v>B8470</v>
      </c>
      <c r="P364" s="1" t="str">
        <f t="shared" si="8"/>
        <v>Central Print Room Printing</v>
      </c>
      <c r="Q364" s="13" t="s">
        <v>456</v>
      </c>
      <c r="R364" s="11" t="s">
        <v>33</v>
      </c>
      <c r="S364" s="11" t="s">
        <v>453</v>
      </c>
    </row>
    <row r="365" spans="1:19">
      <c r="A365" s="32"/>
      <c r="B365" s="32"/>
      <c r="C365" s="40"/>
      <c r="D365" s="40"/>
      <c r="E365" s="54"/>
      <c r="F365" s="54"/>
      <c r="G365" s="73"/>
      <c r="H365" s="73"/>
      <c r="I365" s="60"/>
      <c r="J365" s="54"/>
      <c r="K365" s="94" t="s">
        <v>551</v>
      </c>
      <c r="L365" s="93" t="s">
        <v>290</v>
      </c>
      <c r="M365" s="1">
        <f t="shared" si="9"/>
        <v>6</v>
      </c>
      <c r="O365" s="1" t="str">
        <f t="shared" si="8"/>
        <v>B8480</v>
      </c>
      <c r="P365" s="1" t="str">
        <f t="shared" si="8"/>
        <v>Others</v>
      </c>
      <c r="Q365" s="13" t="s">
        <v>456</v>
      </c>
      <c r="R365" s="11" t="s">
        <v>33</v>
      </c>
      <c r="S365" s="11" t="s">
        <v>453</v>
      </c>
    </row>
    <row r="366" spans="1:19">
      <c r="A366" s="32"/>
      <c r="B366" s="32"/>
      <c r="C366" s="40"/>
      <c r="D366" s="40"/>
      <c r="E366" s="54"/>
      <c r="F366" s="54"/>
      <c r="G366" s="73"/>
      <c r="H366" s="73"/>
      <c r="I366" s="60"/>
      <c r="J366" s="54"/>
      <c r="K366" s="94" t="s">
        <v>552</v>
      </c>
      <c r="L366" s="93" t="s">
        <v>553</v>
      </c>
      <c r="M366" s="1">
        <f t="shared" si="9"/>
        <v>17</v>
      </c>
      <c r="O366" s="1" t="str">
        <f t="shared" si="8"/>
        <v>B8481</v>
      </c>
      <c r="P366" s="1" t="str">
        <f t="shared" si="8"/>
        <v>PACE - SD/General</v>
      </c>
      <c r="Q366" s="13" t="s">
        <v>456</v>
      </c>
      <c r="R366" s="11" t="s">
        <v>33</v>
      </c>
      <c r="S366" s="11" t="s">
        <v>453</v>
      </c>
    </row>
    <row r="367" spans="1:19">
      <c r="A367" s="32"/>
      <c r="B367" s="32"/>
      <c r="C367" s="40"/>
      <c r="D367" s="40"/>
      <c r="E367" s="54"/>
      <c r="F367" s="54"/>
      <c r="G367" s="73"/>
      <c r="H367" s="73"/>
      <c r="I367" s="60"/>
      <c r="J367" s="54"/>
      <c r="K367" s="94" t="s">
        <v>5071</v>
      </c>
      <c r="L367" s="93" t="s">
        <v>5073</v>
      </c>
      <c r="R367" s="235" t="s">
        <v>33</v>
      </c>
      <c r="S367" s="235"/>
    </row>
    <row r="368" spans="1:19">
      <c r="A368" s="32"/>
      <c r="B368" s="32"/>
      <c r="C368" s="40"/>
      <c r="D368" s="40"/>
      <c r="E368" s="54"/>
      <c r="F368" s="54"/>
      <c r="G368" s="73"/>
      <c r="H368" s="73"/>
      <c r="I368" s="60"/>
      <c r="J368" s="54"/>
      <c r="K368" s="94" t="s">
        <v>5072</v>
      </c>
      <c r="L368" s="93" t="s">
        <v>1422</v>
      </c>
      <c r="R368" s="235" t="s">
        <v>33</v>
      </c>
      <c r="S368" s="235"/>
    </row>
    <row r="369" spans="1:19">
      <c r="A369" s="32"/>
      <c r="B369" s="32"/>
      <c r="C369" s="40"/>
      <c r="D369" s="40"/>
      <c r="E369" s="54"/>
      <c r="F369" s="54"/>
      <c r="G369" s="73"/>
      <c r="H369" s="73"/>
      <c r="I369" s="60"/>
      <c r="J369" s="54"/>
      <c r="K369" s="94" t="s">
        <v>5967</v>
      </c>
      <c r="L369" s="93" t="s">
        <v>5968</v>
      </c>
      <c r="R369" s="235" t="s">
        <v>33</v>
      </c>
      <c r="S369" s="235"/>
    </row>
    <row r="370" spans="1:19">
      <c r="A370" s="32"/>
      <c r="B370" s="32"/>
      <c r="C370" s="40"/>
      <c r="D370" s="40"/>
      <c r="E370" s="54"/>
      <c r="F370" s="54"/>
      <c r="G370" s="73"/>
      <c r="H370" s="73"/>
      <c r="I370" s="60"/>
      <c r="J370" s="54"/>
      <c r="K370" s="94" t="s">
        <v>7248</v>
      </c>
      <c r="L370" s="93" t="s">
        <v>7249</v>
      </c>
      <c r="R370" s="333" t="s">
        <v>33</v>
      </c>
      <c r="S370" s="235"/>
    </row>
    <row r="371" spans="1:19">
      <c r="A371" s="38">
        <v>30</v>
      </c>
      <c r="B371" s="37" t="s">
        <v>554</v>
      </c>
      <c r="C371" s="48"/>
      <c r="D371" s="47"/>
      <c r="E371" s="54"/>
      <c r="F371" s="59"/>
      <c r="G371" s="73"/>
      <c r="H371" s="73"/>
      <c r="I371" s="60"/>
      <c r="J371" s="54"/>
      <c r="K371" s="97"/>
      <c r="L371" s="93"/>
      <c r="M371" s="1">
        <f t="shared" si="9"/>
        <v>0</v>
      </c>
      <c r="O371" s="1" t="str">
        <f t="shared" si="8"/>
        <v/>
      </c>
      <c r="P371" s="1" t="str">
        <f t="shared" si="8"/>
        <v/>
      </c>
    </row>
    <row r="372" spans="1:19">
      <c r="A372" s="37"/>
      <c r="B372" s="37"/>
      <c r="C372" s="48" t="s">
        <v>555</v>
      </c>
      <c r="D372" s="47" t="s">
        <v>556</v>
      </c>
      <c r="E372" s="54"/>
      <c r="F372" s="59"/>
      <c r="G372" s="73"/>
      <c r="H372" s="73"/>
      <c r="I372" s="60"/>
      <c r="J372" s="54"/>
      <c r="K372" s="97"/>
      <c r="L372" s="93"/>
      <c r="M372" s="1">
        <f t="shared" si="9"/>
        <v>0</v>
      </c>
      <c r="O372" s="1" t="str">
        <f t="shared" ref="O372:P432" si="10">E372&amp;G372&amp;I372&amp;K372</f>
        <v/>
      </c>
      <c r="P372" s="1" t="str">
        <f t="shared" si="10"/>
        <v/>
      </c>
    </row>
    <row r="373" spans="1:19">
      <c r="A373" s="37"/>
      <c r="B373" s="37"/>
      <c r="C373" s="48"/>
      <c r="D373" s="47"/>
      <c r="E373" s="60" t="s">
        <v>557</v>
      </c>
      <c r="F373" s="59" t="s">
        <v>558</v>
      </c>
      <c r="G373" s="73"/>
      <c r="H373" s="73"/>
      <c r="I373" s="60"/>
      <c r="J373" s="54"/>
      <c r="K373" s="97"/>
      <c r="L373" s="87"/>
      <c r="M373" s="1">
        <f t="shared" si="9"/>
        <v>14</v>
      </c>
      <c r="O373" s="1" t="str">
        <f t="shared" si="10"/>
        <v>C10</v>
      </c>
      <c r="P373" s="1" t="str">
        <f t="shared" si="10"/>
        <v>Laucala Campus</v>
      </c>
      <c r="R373" s="11" t="s">
        <v>29</v>
      </c>
      <c r="S373" s="11" t="s">
        <v>555</v>
      </c>
    </row>
    <row r="374" spans="1:19">
      <c r="A374" s="37"/>
      <c r="B374" s="37"/>
      <c r="C374" s="48"/>
      <c r="D374" s="47"/>
      <c r="E374" s="60"/>
      <c r="F374" s="59"/>
      <c r="G374" s="77" t="s">
        <v>559</v>
      </c>
      <c r="H374" s="73" t="s">
        <v>558</v>
      </c>
      <c r="I374" s="60"/>
      <c r="J374" s="54"/>
      <c r="K374" s="97"/>
      <c r="L374" s="87"/>
      <c r="M374" s="1">
        <f t="shared" si="9"/>
        <v>14</v>
      </c>
      <c r="O374" s="1" t="str">
        <f t="shared" si="10"/>
        <v>C100</v>
      </c>
      <c r="P374" s="1" t="str">
        <f t="shared" si="10"/>
        <v>Laucala Campus</v>
      </c>
      <c r="Q374" s="13" t="s">
        <v>557</v>
      </c>
      <c r="R374" s="11" t="s">
        <v>29</v>
      </c>
      <c r="S374" s="11" t="s">
        <v>555</v>
      </c>
    </row>
    <row r="375" spans="1:19">
      <c r="A375" s="37"/>
      <c r="B375" s="37"/>
      <c r="C375" s="48"/>
      <c r="D375" s="47"/>
      <c r="E375" s="60"/>
      <c r="F375" s="59"/>
      <c r="G375" s="73"/>
      <c r="H375" s="73"/>
      <c r="I375" s="59" t="s">
        <v>560</v>
      </c>
      <c r="J375" s="59" t="s">
        <v>561</v>
      </c>
      <c r="K375" s="88"/>
      <c r="L375" s="87"/>
      <c r="M375" s="1">
        <f t="shared" si="9"/>
        <v>34</v>
      </c>
      <c r="O375" s="1" t="str">
        <f t="shared" si="10"/>
        <v>C1100</v>
      </c>
      <c r="P375" s="1" t="str">
        <f t="shared" si="10"/>
        <v>Boarding Revenue Account - Laucala</v>
      </c>
      <c r="Q375" s="13" t="s">
        <v>559</v>
      </c>
      <c r="R375" s="11" t="s">
        <v>29</v>
      </c>
      <c r="S375" s="11" t="s">
        <v>555</v>
      </c>
    </row>
    <row r="376" spans="1:19">
      <c r="A376" s="37"/>
      <c r="B376" s="37"/>
      <c r="C376" s="48"/>
      <c r="D376" s="47"/>
      <c r="E376" s="60"/>
      <c r="F376" s="59"/>
      <c r="G376" s="73"/>
      <c r="H376" s="73"/>
      <c r="I376" s="59"/>
      <c r="J376" s="59"/>
      <c r="K376" s="94" t="s">
        <v>562</v>
      </c>
      <c r="L376" s="93" t="s">
        <v>563</v>
      </c>
      <c r="M376" s="1">
        <f t="shared" si="9"/>
        <v>16</v>
      </c>
      <c r="O376" s="1" t="str">
        <f t="shared" si="10"/>
        <v>C1110</v>
      </c>
      <c r="P376" s="1" t="str">
        <f t="shared" si="10"/>
        <v>Residential Hall</v>
      </c>
      <c r="Q376" s="13" t="s">
        <v>560</v>
      </c>
      <c r="R376" s="11" t="s">
        <v>33</v>
      </c>
      <c r="S376" s="11" t="s">
        <v>555</v>
      </c>
    </row>
    <row r="377" spans="1:19">
      <c r="A377" s="37"/>
      <c r="B377" s="37"/>
      <c r="C377" s="48"/>
      <c r="D377" s="47"/>
      <c r="E377" s="59"/>
      <c r="F377" s="59"/>
      <c r="G377" s="73"/>
      <c r="H377" s="73"/>
      <c r="I377" s="59" t="s">
        <v>564</v>
      </c>
      <c r="J377" s="59" t="s">
        <v>565</v>
      </c>
      <c r="K377" s="88"/>
      <c r="L377" s="87"/>
      <c r="M377" s="1">
        <f t="shared" si="9"/>
        <v>11</v>
      </c>
      <c r="O377" s="1" t="str">
        <f t="shared" si="10"/>
        <v>C1200</v>
      </c>
      <c r="P377" s="1" t="str">
        <f t="shared" si="10"/>
        <v>Book Centre</v>
      </c>
      <c r="Q377" s="13" t="s">
        <v>559</v>
      </c>
      <c r="R377" s="11" t="s">
        <v>29</v>
      </c>
      <c r="S377" s="11" t="s">
        <v>555</v>
      </c>
    </row>
    <row r="378" spans="1:19">
      <c r="A378" s="37"/>
      <c r="B378" s="37"/>
      <c r="C378" s="48"/>
      <c r="D378" s="47"/>
      <c r="E378" s="59"/>
      <c r="F378" s="59"/>
      <c r="G378" s="73"/>
      <c r="H378" s="73"/>
      <c r="I378" s="59"/>
      <c r="J378" s="59"/>
      <c r="K378" s="94" t="s">
        <v>566</v>
      </c>
      <c r="L378" s="93" t="s">
        <v>567</v>
      </c>
      <c r="M378" s="1">
        <f t="shared" si="9"/>
        <v>13</v>
      </c>
      <c r="O378" s="1" t="str">
        <f t="shared" si="10"/>
        <v>C1210</v>
      </c>
      <c r="P378" s="1" t="str">
        <f t="shared" si="10"/>
        <v>Computer Shop</v>
      </c>
      <c r="Q378" s="13" t="s">
        <v>564</v>
      </c>
      <c r="R378" s="11" t="s">
        <v>33</v>
      </c>
      <c r="S378" s="11" t="s">
        <v>555</v>
      </c>
    </row>
    <row r="379" spans="1:19">
      <c r="A379" s="37"/>
      <c r="B379" s="37"/>
      <c r="C379" s="48"/>
      <c r="D379" s="47"/>
      <c r="E379" s="59"/>
      <c r="F379" s="59"/>
      <c r="G379" s="73"/>
      <c r="H379" s="73"/>
      <c r="I379" s="59"/>
      <c r="J379" s="59"/>
      <c r="K379" s="94" t="s">
        <v>568</v>
      </c>
      <c r="L379" s="93" t="s">
        <v>569</v>
      </c>
      <c r="M379" s="1">
        <f t="shared" si="9"/>
        <v>21</v>
      </c>
      <c r="O379" s="1" t="str">
        <f t="shared" si="10"/>
        <v>C1220</v>
      </c>
      <c r="P379" s="1" t="str">
        <f t="shared" si="10"/>
        <v>Book Centre - Laucala</v>
      </c>
      <c r="Q379" s="13" t="s">
        <v>564</v>
      </c>
      <c r="R379" s="11" t="s">
        <v>33</v>
      </c>
      <c r="S379" s="11" t="s">
        <v>555</v>
      </c>
    </row>
    <row r="380" spans="1:19">
      <c r="A380" s="37"/>
      <c r="B380" s="37"/>
      <c r="C380" s="48"/>
      <c r="D380" s="47"/>
      <c r="E380" s="59"/>
      <c r="F380" s="59"/>
      <c r="G380" s="73"/>
      <c r="H380" s="73"/>
      <c r="I380" s="59"/>
      <c r="J380" s="59"/>
      <c r="K380" s="94" t="s">
        <v>6336</v>
      </c>
      <c r="L380" s="93" t="s">
        <v>6337</v>
      </c>
      <c r="R380" s="279" t="s">
        <v>33</v>
      </c>
      <c r="S380" s="279"/>
    </row>
    <row r="381" spans="1:19">
      <c r="A381" s="37"/>
      <c r="B381" s="37"/>
      <c r="C381" s="48"/>
      <c r="D381" s="47"/>
      <c r="E381" s="59"/>
      <c r="F381" s="59"/>
      <c r="G381" s="73"/>
      <c r="H381" s="73"/>
      <c r="I381" s="59"/>
      <c r="J381" s="59"/>
      <c r="K381" s="94" t="s">
        <v>6775</v>
      </c>
      <c r="L381" s="93" t="s">
        <v>6776</v>
      </c>
      <c r="R381" s="296" t="s">
        <v>33</v>
      </c>
      <c r="S381" s="296"/>
    </row>
    <row r="382" spans="1:19">
      <c r="A382" s="37"/>
      <c r="B382" s="37"/>
      <c r="C382" s="48"/>
      <c r="D382" s="47"/>
      <c r="E382" s="59"/>
      <c r="F382" s="59"/>
      <c r="G382" s="73"/>
      <c r="H382" s="73"/>
      <c r="I382" s="59"/>
      <c r="J382" s="59"/>
      <c r="K382" s="94"/>
      <c r="L382" s="93"/>
      <c r="R382" s="279"/>
      <c r="S382" s="279"/>
    </row>
    <row r="383" spans="1:19">
      <c r="A383" s="37"/>
      <c r="B383" s="37"/>
      <c r="C383" s="48"/>
      <c r="D383" s="47"/>
      <c r="E383" s="60"/>
      <c r="F383" s="59"/>
      <c r="G383" s="73"/>
      <c r="H383" s="73"/>
      <c r="I383" s="59" t="s">
        <v>570</v>
      </c>
      <c r="J383" s="59" t="s">
        <v>571</v>
      </c>
      <c r="K383" s="88"/>
      <c r="L383" s="87"/>
      <c r="M383" s="1">
        <f t="shared" si="9"/>
        <v>24</v>
      </c>
      <c r="O383" s="1" t="str">
        <f t="shared" si="10"/>
        <v>C1300</v>
      </c>
      <c r="P383" s="1" t="str">
        <f t="shared" si="10"/>
        <v>University Accommodation</v>
      </c>
      <c r="Q383" s="13" t="s">
        <v>559</v>
      </c>
      <c r="R383" s="11" t="s">
        <v>29</v>
      </c>
      <c r="S383" s="11" t="s">
        <v>555</v>
      </c>
    </row>
    <row r="384" spans="1:19">
      <c r="A384" s="37"/>
      <c r="B384" s="37"/>
      <c r="C384" s="48"/>
      <c r="D384" s="47"/>
      <c r="E384" s="60"/>
      <c r="F384" s="59"/>
      <c r="G384" s="73"/>
      <c r="H384" s="73"/>
      <c r="I384" s="59"/>
      <c r="J384" s="59"/>
      <c r="K384" s="94" t="s">
        <v>572</v>
      </c>
      <c r="L384" s="93" t="s">
        <v>573</v>
      </c>
      <c r="M384" s="1">
        <f t="shared" si="9"/>
        <v>34</v>
      </c>
      <c r="O384" s="1" t="str">
        <f t="shared" si="10"/>
        <v>C1305</v>
      </c>
      <c r="P384" s="1" t="str">
        <f t="shared" si="10"/>
        <v xml:space="preserve">Housing Revenue Account - Laucala </v>
      </c>
      <c r="Q384" s="13" t="s">
        <v>570</v>
      </c>
      <c r="R384" s="11" t="s">
        <v>33</v>
      </c>
      <c r="S384" s="11" t="s">
        <v>555</v>
      </c>
    </row>
    <row r="385" spans="1:19">
      <c r="A385" s="37"/>
      <c r="B385" s="37"/>
      <c r="C385" s="48"/>
      <c r="D385" s="47"/>
      <c r="E385" s="60"/>
      <c r="F385" s="59"/>
      <c r="G385" s="73"/>
      <c r="H385" s="73"/>
      <c r="I385" s="59"/>
      <c r="J385" s="59"/>
      <c r="K385" s="94" t="s">
        <v>574</v>
      </c>
      <c r="L385" s="93" t="s">
        <v>575</v>
      </c>
      <c r="M385" s="1">
        <f t="shared" si="9"/>
        <v>12</v>
      </c>
      <c r="O385" s="1" t="str">
        <f t="shared" si="10"/>
        <v>C1310</v>
      </c>
      <c r="P385" s="1" t="str">
        <f t="shared" si="10"/>
        <v xml:space="preserve">Upper Lodge </v>
      </c>
      <c r="Q385" s="13" t="s">
        <v>570</v>
      </c>
      <c r="R385" s="11" t="s">
        <v>33</v>
      </c>
      <c r="S385" s="11" t="s">
        <v>555</v>
      </c>
    </row>
    <row r="386" spans="1:19">
      <c r="A386" s="37"/>
      <c r="B386" s="37"/>
      <c r="C386" s="48"/>
      <c r="D386" s="47"/>
      <c r="E386" s="60"/>
      <c r="F386" s="59"/>
      <c r="G386" s="73"/>
      <c r="H386" s="73"/>
      <c r="I386" s="59"/>
      <c r="J386" s="59"/>
      <c r="K386" s="94" t="s">
        <v>576</v>
      </c>
      <c r="L386" s="93" t="s">
        <v>577</v>
      </c>
      <c r="M386" s="1">
        <f t="shared" si="9"/>
        <v>12</v>
      </c>
      <c r="O386" s="1" t="str">
        <f t="shared" si="10"/>
        <v>C1315</v>
      </c>
      <c r="P386" s="1" t="str">
        <f t="shared" si="10"/>
        <v>Marine Lodge</v>
      </c>
      <c r="Q386" s="13" t="s">
        <v>570</v>
      </c>
      <c r="R386" s="11" t="s">
        <v>33</v>
      </c>
      <c r="S386" s="11" t="s">
        <v>555</v>
      </c>
    </row>
    <row r="387" spans="1:19">
      <c r="A387" s="37"/>
      <c r="B387" s="37"/>
      <c r="C387" s="48"/>
      <c r="D387" s="47"/>
      <c r="E387" s="60"/>
      <c r="F387" s="59"/>
      <c r="G387" s="73"/>
      <c r="H387" s="73"/>
      <c r="I387" s="59"/>
      <c r="J387" s="59"/>
      <c r="K387" s="94" t="s">
        <v>578</v>
      </c>
      <c r="L387" s="93" t="s">
        <v>579</v>
      </c>
      <c r="M387" s="1">
        <f t="shared" si="9"/>
        <v>14</v>
      </c>
      <c r="O387" s="1" t="str">
        <f t="shared" si="10"/>
        <v>C1320</v>
      </c>
      <c r="P387" s="1" t="str">
        <f t="shared" si="10"/>
        <v>Waqavuka Flats</v>
      </c>
      <c r="Q387" s="13" t="s">
        <v>570</v>
      </c>
      <c r="R387" s="11" t="s">
        <v>33</v>
      </c>
      <c r="S387" s="11" t="s">
        <v>555</v>
      </c>
    </row>
    <row r="388" spans="1:19">
      <c r="A388" s="37"/>
      <c r="B388" s="37"/>
      <c r="C388" s="48"/>
      <c r="D388" s="47"/>
      <c r="E388" s="60"/>
      <c r="F388" s="59"/>
      <c r="G388" s="73"/>
      <c r="H388" s="73"/>
      <c r="I388" s="59"/>
      <c r="J388" s="59"/>
      <c r="K388" s="94" t="s">
        <v>580</v>
      </c>
      <c r="L388" s="93" t="s">
        <v>581</v>
      </c>
      <c r="M388" s="1">
        <f t="shared" si="9"/>
        <v>28</v>
      </c>
      <c r="O388" s="1" t="str">
        <f t="shared" si="10"/>
        <v>C1325</v>
      </c>
      <c r="P388" s="1" t="str">
        <f t="shared" si="10"/>
        <v>Leased Premises-Accu Surplus</v>
      </c>
      <c r="Q388" s="13" t="s">
        <v>570</v>
      </c>
      <c r="R388" s="11" t="s">
        <v>33</v>
      </c>
      <c r="S388" s="11" t="s">
        <v>555</v>
      </c>
    </row>
    <row r="389" spans="1:19">
      <c r="A389" s="37"/>
      <c r="B389" s="37"/>
      <c r="C389" s="48"/>
      <c r="D389" s="47"/>
      <c r="E389" s="60"/>
      <c r="F389" s="59"/>
      <c r="G389" s="73"/>
      <c r="H389" s="73"/>
      <c r="I389" s="59"/>
      <c r="J389" s="59"/>
      <c r="K389" s="94" t="s">
        <v>582</v>
      </c>
      <c r="L389" s="93" t="s">
        <v>583</v>
      </c>
      <c r="M389" s="1">
        <f t="shared" si="9"/>
        <v>23</v>
      </c>
      <c r="O389" s="1" t="str">
        <f t="shared" si="10"/>
        <v>C1330</v>
      </c>
      <c r="P389" s="1" t="str">
        <f t="shared" si="10"/>
        <v>Housing - Accum Surplus</v>
      </c>
      <c r="Q389" s="13" t="s">
        <v>570</v>
      </c>
      <c r="R389" s="11" t="s">
        <v>33</v>
      </c>
      <c r="S389" s="11" t="s">
        <v>555</v>
      </c>
    </row>
    <row r="390" spans="1:19">
      <c r="A390" s="37"/>
      <c r="B390" s="37"/>
      <c r="C390" s="48"/>
      <c r="D390" s="47"/>
      <c r="E390" s="60"/>
      <c r="F390" s="59"/>
      <c r="G390" s="73"/>
      <c r="H390" s="73"/>
      <c r="I390" s="59"/>
      <c r="J390" s="59"/>
      <c r="K390" s="94" t="s">
        <v>584</v>
      </c>
      <c r="L390" s="93" t="s">
        <v>585</v>
      </c>
      <c r="M390" s="1">
        <f t="shared" si="9"/>
        <v>26</v>
      </c>
      <c r="O390" s="1" t="str">
        <f t="shared" si="10"/>
        <v>C1335</v>
      </c>
      <c r="P390" s="1" t="str">
        <f t="shared" si="10"/>
        <v>Marine Lodge-Accum Surplus</v>
      </c>
      <c r="Q390" s="13" t="s">
        <v>570</v>
      </c>
      <c r="R390" s="11" t="s">
        <v>33</v>
      </c>
      <c r="S390" s="11" t="s">
        <v>555</v>
      </c>
    </row>
    <row r="391" spans="1:19">
      <c r="A391" s="37"/>
      <c r="B391" s="37"/>
      <c r="C391" s="48"/>
      <c r="D391" s="47"/>
      <c r="E391" s="60"/>
      <c r="F391" s="59"/>
      <c r="G391" s="73"/>
      <c r="H391" s="73"/>
      <c r="I391" s="59"/>
      <c r="J391" s="59"/>
      <c r="K391" s="94" t="s">
        <v>586</v>
      </c>
      <c r="L391" s="93" t="s">
        <v>587</v>
      </c>
      <c r="M391" s="1">
        <f t="shared" si="9"/>
        <v>28</v>
      </c>
      <c r="O391" s="1" t="str">
        <f t="shared" si="10"/>
        <v>C1340</v>
      </c>
      <c r="P391" s="1" t="str">
        <f t="shared" si="10"/>
        <v>Wagavuku Flats-Accum Surplus</v>
      </c>
      <c r="Q391" s="13" t="s">
        <v>570</v>
      </c>
      <c r="R391" s="11" t="s">
        <v>33</v>
      </c>
      <c r="S391" s="11" t="s">
        <v>555</v>
      </c>
    </row>
    <row r="392" spans="1:19">
      <c r="A392" s="37"/>
      <c r="B392" s="37"/>
      <c r="C392" s="48"/>
      <c r="D392" s="47"/>
      <c r="E392" s="60"/>
      <c r="F392" s="59"/>
      <c r="G392" s="73"/>
      <c r="H392" s="73"/>
      <c r="I392" s="59"/>
      <c r="J392" s="59"/>
      <c r="K392" s="94" t="s">
        <v>588</v>
      </c>
      <c r="L392" s="93" t="s">
        <v>589</v>
      </c>
      <c r="M392" s="1">
        <f t="shared" si="9"/>
        <v>22</v>
      </c>
      <c r="O392" s="1" t="str">
        <f t="shared" si="10"/>
        <v>C1345</v>
      </c>
      <c r="P392" s="1" t="str">
        <f t="shared" si="10"/>
        <v>ICT Park-Accum Surplus</v>
      </c>
      <c r="Q392" s="13" t="s">
        <v>570</v>
      </c>
      <c r="R392" s="11" t="s">
        <v>33</v>
      </c>
      <c r="S392" s="11" t="s">
        <v>555</v>
      </c>
    </row>
    <row r="393" spans="1:19">
      <c r="A393" s="37"/>
      <c r="B393" s="37"/>
      <c r="C393" s="48"/>
      <c r="D393" s="47"/>
      <c r="E393" s="60"/>
      <c r="F393" s="59"/>
      <c r="G393" s="73"/>
      <c r="H393" s="73"/>
      <c r="I393" s="59"/>
      <c r="J393" s="59"/>
      <c r="K393" s="94" t="s">
        <v>590</v>
      </c>
      <c r="L393" s="93" t="s">
        <v>591</v>
      </c>
      <c r="M393" s="1">
        <f t="shared" si="9"/>
        <v>17</v>
      </c>
      <c r="O393" s="1" t="str">
        <f t="shared" si="10"/>
        <v>C1350</v>
      </c>
      <c r="P393" s="1" t="str">
        <f t="shared" si="10"/>
        <v>Lodge 1 USP Lodge</v>
      </c>
      <c r="Q393" s="13" t="s">
        <v>570</v>
      </c>
      <c r="R393" s="11" t="s">
        <v>33</v>
      </c>
      <c r="S393" s="11" t="s">
        <v>555</v>
      </c>
    </row>
    <row r="394" spans="1:19">
      <c r="A394" s="37"/>
      <c r="B394" s="37"/>
      <c r="C394" s="48"/>
      <c r="D394" s="47"/>
      <c r="E394" s="60"/>
      <c r="F394" s="59"/>
      <c r="G394" s="73"/>
      <c r="H394" s="73"/>
      <c r="I394" s="59"/>
      <c r="J394" s="59"/>
      <c r="K394" s="94" t="s">
        <v>592</v>
      </c>
      <c r="L394" s="93" t="s">
        <v>593</v>
      </c>
      <c r="M394" s="1">
        <f t="shared" si="9"/>
        <v>30</v>
      </c>
      <c r="O394" s="1" t="str">
        <f t="shared" si="10"/>
        <v>C1355</v>
      </c>
      <c r="P394" s="1" t="str">
        <f t="shared" si="10"/>
        <v>Director Commercial Operations</v>
      </c>
      <c r="Q394" s="13" t="s">
        <v>570</v>
      </c>
      <c r="R394" s="11" t="s">
        <v>33</v>
      </c>
      <c r="S394" s="11" t="s">
        <v>555</v>
      </c>
    </row>
    <row r="395" spans="1:19">
      <c r="A395" s="37"/>
      <c r="B395" s="37"/>
      <c r="C395" s="48"/>
      <c r="D395" s="47"/>
      <c r="E395" s="60"/>
      <c r="F395" s="59"/>
      <c r="G395" s="73"/>
      <c r="H395" s="73"/>
      <c r="I395" s="59"/>
      <c r="J395" s="59"/>
      <c r="K395" s="94" t="s">
        <v>594</v>
      </c>
      <c r="L395" s="93" t="s">
        <v>595</v>
      </c>
      <c r="M395" s="1">
        <f t="shared" si="9"/>
        <v>19</v>
      </c>
      <c r="O395" s="1" t="str">
        <f t="shared" si="10"/>
        <v>C1360</v>
      </c>
      <c r="P395" s="1" t="str">
        <f t="shared" si="10"/>
        <v>Leased Out Premises</v>
      </c>
      <c r="Q395" s="13" t="s">
        <v>570</v>
      </c>
      <c r="R395" s="11" t="s">
        <v>33</v>
      </c>
      <c r="S395" s="11" t="s">
        <v>555</v>
      </c>
    </row>
    <row r="396" spans="1:19">
      <c r="A396" s="37"/>
      <c r="B396" s="37"/>
      <c r="C396" s="48"/>
      <c r="D396" s="47"/>
      <c r="E396" s="60"/>
      <c r="F396" s="59"/>
      <c r="G396" s="69"/>
      <c r="H396" s="73"/>
      <c r="I396" s="54" t="s">
        <v>596</v>
      </c>
      <c r="J396" s="59" t="s">
        <v>597</v>
      </c>
      <c r="K396" s="88"/>
      <c r="L396" s="87"/>
      <c r="M396" s="1">
        <f t="shared" si="9"/>
        <v>20</v>
      </c>
      <c r="O396" s="1" t="str">
        <f t="shared" si="10"/>
        <v>C1400</v>
      </c>
      <c r="P396" s="1" t="str">
        <f t="shared" si="10"/>
        <v>CRC &amp; Fitness Centre</v>
      </c>
      <c r="Q396" s="13" t="s">
        <v>559</v>
      </c>
      <c r="R396" s="11" t="s">
        <v>29</v>
      </c>
      <c r="S396" s="11" t="s">
        <v>555</v>
      </c>
    </row>
    <row r="397" spans="1:19">
      <c r="A397" s="37"/>
      <c r="B397" s="37"/>
      <c r="C397" s="48"/>
      <c r="D397" s="47"/>
      <c r="E397" s="60"/>
      <c r="F397" s="59"/>
      <c r="G397" s="69"/>
      <c r="H397" s="73"/>
      <c r="I397" s="54"/>
      <c r="J397" s="59"/>
      <c r="K397" s="94" t="s">
        <v>598</v>
      </c>
      <c r="L397" s="93" t="s">
        <v>599</v>
      </c>
      <c r="M397" s="1">
        <f t="shared" si="9"/>
        <v>11</v>
      </c>
      <c r="O397" s="1" t="str">
        <f t="shared" si="10"/>
        <v>C1410</v>
      </c>
      <c r="P397" s="1" t="str">
        <f t="shared" si="10"/>
        <v xml:space="preserve">CRCLaucala </v>
      </c>
      <c r="Q397" s="13" t="s">
        <v>596</v>
      </c>
      <c r="R397" s="11" t="s">
        <v>33</v>
      </c>
      <c r="S397" s="11" t="s">
        <v>555</v>
      </c>
    </row>
    <row r="398" spans="1:19">
      <c r="A398" s="37"/>
      <c r="B398" s="37"/>
      <c r="C398" s="48"/>
      <c r="D398" s="47"/>
      <c r="E398" s="60"/>
      <c r="F398" s="59"/>
      <c r="G398" s="69"/>
      <c r="H398" s="73"/>
      <c r="I398" s="54"/>
      <c r="J398" s="59"/>
      <c r="K398" s="94" t="s">
        <v>600</v>
      </c>
      <c r="L398" s="93" t="s">
        <v>601</v>
      </c>
      <c r="M398" s="1">
        <f t="shared" si="9"/>
        <v>28</v>
      </c>
      <c r="O398" s="1" t="str">
        <f t="shared" si="10"/>
        <v>C1420</v>
      </c>
      <c r="P398" s="1" t="str">
        <f t="shared" si="10"/>
        <v>CRC-Fitness Centre (Laucala)</v>
      </c>
      <c r="Q398" s="13" t="s">
        <v>596</v>
      </c>
      <c r="R398" s="11" t="s">
        <v>33</v>
      </c>
      <c r="S398" s="11" t="s">
        <v>555</v>
      </c>
    </row>
    <row r="399" spans="1:19">
      <c r="A399" s="37"/>
      <c r="B399" s="37"/>
      <c r="C399" s="48"/>
      <c r="D399" s="47"/>
      <c r="E399" s="60"/>
      <c r="F399" s="59"/>
      <c r="G399" s="69"/>
      <c r="H399" s="73"/>
      <c r="I399" s="54"/>
      <c r="J399" s="59"/>
      <c r="K399" s="94" t="s">
        <v>602</v>
      </c>
      <c r="L399" s="93" t="s">
        <v>603</v>
      </c>
      <c r="M399" s="1">
        <f t="shared" si="9"/>
        <v>35</v>
      </c>
      <c r="O399" s="1" t="str">
        <f t="shared" si="10"/>
        <v>C1430</v>
      </c>
      <c r="P399" s="1" t="str">
        <f t="shared" si="10"/>
        <v>LSRS-Campus Club Sport &amp; Recreation</v>
      </c>
      <c r="Q399" s="13" t="s">
        <v>596</v>
      </c>
      <c r="R399" s="11" t="s">
        <v>33</v>
      </c>
      <c r="S399" s="11" t="s">
        <v>555</v>
      </c>
    </row>
    <row r="400" spans="1:19" ht="14.45" customHeight="1">
      <c r="A400" s="37"/>
      <c r="B400" s="37"/>
      <c r="C400" s="48"/>
      <c r="D400" s="47"/>
      <c r="E400" s="60"/>
      <c r="F400" s="59"/>
      <c r="G400" s="69"/>
      <c r="H400" s="73"/>
      <c r="I400" s="54" t="s">
        <v>604</v>
      </c>
      <c r="J400" s="59" t="s">
        <v>290</v>
      </c>
      <c r="K400" s="88"/>
      <c r="L400" s="87"/>
      <c r="M400" s="1">
        <f t="shared" si="9"/>
        <v>6</v>
      </c>
      <c r="O400" s="1" t="str">
        <f t="shared" si="10"/>
        <v>C1500</v>
      </c>
      <c r="P400" s="1" t="str">
        <f t="shared" si="10"/>
        <v>Others</v>
      </c>
      <c r="Q400" s="13" t="s">
        <v>559</v>
      </c>
      <c r="R400" s="11" t="s">
        <v>29</v>
      </c>
      <c r="S400" s="11" t="s">
        <v>555</v>
      </c>
    </row>
    <row r="401" spans="1:19" ht="14.45" customHeight="1">
      <c r="A401" s="37"/>
      <c r="B401" s="37"/>
      <c r="C401" s="48"/>
      <c r="D401" s="47"/>
      <c r="E401" s="60"/>
      <c r="F401" s="59"/>
      <c r="G401" s="69"/>
      <c r="H401" s="73"/>
      <c r="I401" s="54"/>
      <c r="J401" s="59"/>
      <c r="K401" s="94" t="s">
        <v>605</v>
      </c>
      <c r="L401" s="93" t="s">
        <v>606</v>
      </c>
      <c r="M401" s="1">
        <f t="shared" si="9"/>
        <v>26</v>
      </c>
      <c r="O401" s="1" t="str">
        <f t="shared" si="10"/>
        <v>C1510</v>
      </c>
      <c r="P401" s="1" t="str">
        <f t="shared" si="10"/>
        <v>Vehicle Clamping - Trading</v>
      </c>
      <c r="Q401" s="13" t="s">
        <v>604</v>
      </c>
      <c r="R401" s="11" t="s">
        <v>33</v>
      </c>
      <c r="S401" s="11" t="s">
        <v>555</v>
      </c>
    </row>
    <row r="402" spans="1:19" ht="14.45" customHeight="1">
      <c r="A402" s="37"/>
      <c r="B402" s="37"/>
      <c r="C402" s="48"/>
      <c r="D402" s="47"/>
      <c r="E402" s="60"/>
      <c r="F402" s="59"/>
      <c r="G402" s="69"/>
      <c r="H402" s="73"/>
      <c r="I402" s="54"/>
      <c r="J402" s="59"/>
      <c r="K402" s="94" t="s">
        <v>607</v>
      </c>
      <c r="L402" s="93" t="s">
        <v>608</v>
      </c>
      <c r="M402" s="1">
        <f t="shared" si="9"/>
        <v>31</v>
      </c>
      <c r="O402" s="1" t="str">
        <f t="shared" si="10"/>
        <v>C1520</v>
      </c>
      <c r="P402" s="1" t="str">
        <f t="shared" si="10"/>
        <v>Student Lockers &amp; Baggage Booth</v>
      </c>
      <c r="Q402" s="13" t="s">
        <v>604</v>
      </c>
      <c r="R402" s="11" t="s">
        <v>33</v>
      </c>
      <c r="S402" s="11" t="s">
        <v>555</v>
      </c>
    </row>
    <row r="403" spans="1:19" ht="14.45" customHeight="1">
      <c r="A403" s="37"/>
      <c r="B403" s="37"/>
      <c r="C403" s="48"/>
      <c r="D403" s="47"/>
      <c r="E403" s="60"/>
      <c r="F403" s="59"/>
      <c r="G403" s="69"/>
      <c r="H403" s="73"/>
      <c r="I403" s="54" t="s">
        <v>609</v>
      </c>
      <c r="J403" s="59" t="s">
        <v>544</v>
      </c>
      <c r="K403" s="93"/>
      <c r="L403" s="93"/>
      <c r="M403" s="1">
        <f t="shared" si="9"/>
        <v>11</v>
      </c>
      <c r="O403" s="1" t="str">
        <f t="shared" si="10"/>
        <v>C1600</v>
      </c>
      <c r="P403" s="1" t="str">
        <f t="shared" si="10"/>
        <v>Campus Life</v>
      </c>
      <c r="Q403" s="13" t="s">
        <v>559</v>
      </c>
      <c r="R403" s="11" t="s">
        <v>29</v>
      </c>
      <c r="S403" s="11" t="s">
        <v>555</v>
      </c>
    </row>
    <row r="404" spans="1:19" ht="14.45" customHeight="1">
      <c r="A404" s="37"/>
      <c r="B404" s="37"/>
      <c r="C404" s="48"/>
      <c r="D404" s="47"/>
      <c r="E404" s="60"/>
      <c r="F404" s="59"/>
      <c r="G404" s="69"/>
      <c r="H404" s="73"/>
      <c r="I404" s="54"/>
      <c r="J404" s="59"/>
      <c r="K404" s="94" t="s">
        <v>610</v>
      </c>
      <c r="L404" s="93" t="s">
        <v>611</v>
      </c>
      <c r="M404" s="1">
        <f t="shared" si="9"/>
        <v>13</v>
      </c>
      <c r="O404" s="1" t="str">
        <f t="shared" si="10"/>
        <v>C1610</v>
      </c>
      <c r="P404" s="1" t="str">
        <f t="shared" si="10"/>
        <v>CL Market Day</v>
      </c>
      <c r="Q404" s="13" t="s">
        <v>609</v>
      </c>
      <c r="R404" s="11" t="s">
        <v>33</v>
      </c>
      <c r="S404" s="11" t="s">
        <v>555</v>
      </c>
    </row>
    <row r="405" spans="1:19" ht="14.45" customHeight="1">
      <c r="A405" s="37"/>
      <c r="B405" s="37"/>
      <c r="C405" s="48"/>
      <c r="D405" s="47"/>
      <c r="E405" s="60"/>
      <c r="F405" s="59"/>
      <c r="G405" s="69"/>
      <c r="H405" s="73"/>
      <c r="I405" s="54"/>
      <c r="J405" s="59"/>
      <c r="K405" s="94" t="s">
        <v>612</v>
      </c>
      <c r="L405" s="93" t="s">
        <v>613</v>
      </c>
      <c r="M405" s="1">
        <f t="shared" si="9"/>
        <v>22</v>
      </c>
      <c r="O405" s="1" t="str">
        <f t="shared" si="10"/>
        <v>C1620</v>
      </c>
      <c r="P405" s="1" t="str">
        <f t="shared" si="10"/>
        <v>Campus Life Activities</v>
      </c>
      <c r="Q405" s="13" t="s">
        <v>609</v>
      </c>
      <c r="R405" s="11" t="s">
        <v>33</v>
      </c>
      <c r="S405" s="11" t="s">
        <v>555</v>
      </c>
    </row>
    <row r="406" spans="1:19" ht="14.45" customHeight="1">
      <c r="A406" s="37"/>
      <c r="B406" s="37"/>
      <c r="C406" s="48"/>
      <c r="D406" s="47"/>
      <c r="E406" s="60"/>
      <c r="F406" s="59"/>
      <c r="G406" s="69"/>
      <c r="H406" s="73"/>
      <c r="I406" s="54"/>
      <c r="J406" s="59"/>
      <c r="K406" s="94" t="s">
        <v>614</v>
      </c>
      <c r="L406" s="93" t="s">
        <v>615</v>
      </c>
      <c r="M406" s="1">
        <f t="shared" si="9"/>
        <v>22</v>
      </c>
      <c r="O406" s="1" t="str">
        <f t="shared" si="10"/>
        <v>C1630</v>
      </c>
      <c r="P406" s="1" t="str">
        <f t="shared" si="10"/>
        <v>Campus Life Fundraiser</v>
      </c>
      <c r="Q406" s="13" t="s">
        <v>609</v>
      </c>
      <c r="R406" s="11" t="s">
        <v>33</v>
      </c>
      <c r="S406" s="11" t="s">
        <v>555</v>
      </c>
    </row>
    <row r="407" spans="1:19" ht="14.45" customHeight="1">
      <c r="A407" s="37"/>
      <c r="B407" s="37"/>
      <c r="C407" s="48"/>
      <c r="D407" s="47"/>
      <c r="E407" s="60"/>
      <c r="F407" s="59"/>
      <c r="G407" s="69"/>
      <c r="H407" s="73"/>
      <c r="I407" s="54"/>
      <c r="J407" s="59"/>
      <c r="K407" s="94" t="s">
        <v>616</v>
      </c>
      <c r="L407" s="93" t="s">
        <v>617</v>
      </c>
      <c r="M407" s="1">
        <f t="shared" si="9"/>
        <v>24</v>
      </c>
      <c r="O407" s="1" t="str">
        <f t="shared" si="10"/>
        <v>C1640</v>
      </c>
      <c r="P407" s="1" t="str">
        <f t="shared" si="10"/>
        <v>Student Bar -Campus Life</v>
      </c>
      <c r="Q407" s="13" t="s">
        <v>609</v>
      </c>
      <c r="R407" s="11" t="s">
        <v>33</v>
      </c>
      <c r="S407" s="11" t="s">
        <v>555</v>
      </c>
    </row>
    <row r="408" spans="1:19" ht="14.45" customHeight="1">
      <c r="A408" s="37"/>
      <c r="B408" s="37"/>
      <c r="C408" s="48"/>
      <c r="D408" s="47"/>
      <c r="E408" s="60"/>
      <c r="F408" s="59"/>
      <c r="G408" s="69"/>
      <c r="H408" s="73"/>
      <c r="I408" s="54"/>
      <c r="J408" s="59"/>
      <c r="K408" s="94" t="s">
        <v>618</v>
      </c>
      <c r="L408" s="93" t="s">
        <v>619</v>
      </c>
      <c r="M408" s="1">
        <f t="shared" si="9"/>
        <v>25</v>
      </c>
      <c r="O408" s="1" t="str">
        <f t="shared" si="10"/>
        <v>C1650</v>
      </c>
      <c r="P408" s="1" t="str">
        <f t="shared" si="10"/>
        <v>Campus Life-Marquees Tent</v>
      </c>
      <c r="Q408" s="13" t="s">
        <v>609</v>
      </c>
      <c r="R408" s="11" t="s">
        <v>33</v>
      </c>
      <c r="S408" s="11" t="s">
        <v>555</v>
      </c>
    </row>
    <row r="409" spans="1:19">
      <c r="A409" s="37"/>
      <c r="B409" s="37"/>
      <c r="C409" s="48"/>
      <c r="D409" s="47"/>
      <c r="E409" s="60"/>
      <c r="F409" s="59"/>
      <c r="G409" s="69"/>
      <c r="H409" s="73"/>
      <c r="I409" s="54"/>
      <c r="J409" s="59"/>
      <c r="K409" s="94" t="s">
        <v>620</v>
      </c>
      <c r="L409" s="93" t="s">
        <v>621</v>
      </c>
      <c r="M409" s="1">
        <f t="shared" si="9"/>
        <v>24</v>
      </c>
      <c r="O409" s="1" t="str">
        <f t="shared" si="10"/>
        <v>C1660</v>
      </c>
      <c r="P409" s="1" t="str">
        <f t="shared" si="10"/>
        <v>Campus Life - Drone Hire</v>
      </c>
      <c r="Q409" s="13" t="s">
        <v>609</v>
      </c>
      <c r="R409" s="11" t="s">
        <v>33</v>
      </c>
      <c r="S409" s="11" t="s">
        <v>555</v>
      </c>
    </row>
    <row r="410" spans="1:19">
      <c r="A410" s="37"/>
      <c r="B410" s="37"/>
      <c r="C410" s="48"/>
      <c r="D410" s="47"/>
      <c r="E410" s="60"/>
      <c r="F410" s="59"/>
      <c r="G410" s="69"/>
      <c r="H410" s="73"/>
      <c r="I410" s="54"/>
      <c r="J410" s="59"/>
      <c r="K410" s="94" t="s">
        <v>6777</v>
      </c>
      <c r="L410" s="93" t="s">
        <v>6778</v>
      </c>
      <c r="R410" s="296" t="s">
        <v>33</v>
      </c>
      <c r="S410" s="296"/>
    </row>
    <row r="411" spans="1:19">
      <c r="A411" s="37"/>
      <c r="B411" s="37"/>
      <c r="C411" s="48"/>
      <c r="D411" s="47"/>
      <c r="E411" s="60"/>
      <c r="F411" s="59"/>
      <c r="G411" s="69"/>
      <c r="H411" s="73"/>
      <c r="I411" s="54"/>
      <c r="J411" s="59"/>
      <c r="K411" s="88" t="s">
        <v>5074</v>
      </c>
      <c r="L411" s="87" t="s">
        <v>5075</v>
      </c>
      <c r="R411" s="296" t="s">
        <v>33</v>
      </c>
      <c r="S411" s="296"/>
    </row>
    <row r="412" spans="1:19">
      <c r="A412" s="37"/>
      <c r="B412" s="37"/>
      <c r="C412" s="48"/>
      <c r="D412" s="47"/>
      <c r="E412" s="60"/>
      <c r="F412" s="59"/>
      <c r="G412" s="69"/>
      <c r="H412" s="73"/>
      <c r="I412" s="54"/>
      <c r="J412" s="59"/>
      <c r="K412" s="94"/>
      <c r="L412" s="93"/>
      <c r="R412" s="296"/>
      <c r="S412" s="296"/>
    </row>
    <row r="413" spans="1:19">
      <c r="A413" s="37"/>
      <c r="B413" s="37"/>
      <c r="C413" s="50" t="s">
        <v>622</v>
      </c>
      <c r="D413" s="51" t="s">
        <v>623</v>
      </c>
      <c r="E413" s="54"/>
      <c r="F413" s="59"/>
      <c r="G413" s="69"/>
      <c r="H413" s="73"/>
      <c r="I413" s="60"/>
      <c r="J413" s="54"/>
      <c r="K413" s="88"/>
      <c r="L413" s="87"/>
      <c r="R413" s="296"/>
    </row>
    <row r="414" spans="1:19">
      <c r="A414" s="37"/>
      <c r="B414" s="37"/>
      <c r="C414" s="50"/>
      <c r="D414" s="51"/>
      <c r="E414" s="60" t="s">
        <v>624</v>
      </c>
      <c r="F414" s="59" t="s">
        <v>625</v>
      </c>
      <c r="G414" s="69"/>
      <c r="H414" s="73"/>
      <c r="I414" s="60"/>
      <c r="J414" s="54"/>
      <c r="K414" s="97"/>
      <c r="L414" s="93"/>
      <c r="M414" s="1">
        <f t="shared" si="9"/>
        <v>14</v>
      </c>
      <c r="O414" s="1" t="str">
        <f t="shared" si="10"/>
        <v>C20</v>
      </c>
      <c r="P414" s="1" t="str">
        <f t="shared" si="10"/>
        <v>Statham Campus</v>
      </c>
      <c r="R414" s="11" t="s">
        <v>29</v>
      </c>
      <c r="S414" s="11" t="s">
        <v>622</v>
      </c>
    </row>
    <row r="415" spans="1:19">
      <c r="A415" s="37"/>
      <c r="B415" s="37"/>
      <c r="C415" s="50"/>
      <c r="D415" s="51"/>
      <c r="E415" s="60"/>
      <c r="F415" s="59"/>
      <c r="G415" s="77" t="s">
        <v>626</v>
      </c>
      <c r="H415" s="73" t="s">
        <v>625</v>
      </c>
      <c r="I415" s="60"/>
      <c r="J415" s="54"/>
      <c r="K415" s="97"/>
      <c r="L415" s="93"/>
      <c r="M415" s="1">
        <f t="shared" si="9"/>
        <v>14</v>
      </c>
      <c r="O415" s="1" t="str">
        <f t="shared" si="10"/>
        <v>C200</v>
      </c>
      <c r="P415" s="1" t="str">
        <f t="shared" si="10"/>
        <v>Statham Campus</v>
      </c>
      <c r="Q415" s="13" t="s">
        <v>624</v>
      </c>
      <c r="R415" s="11" t="s">
        <v>29</v>
      </c>
      <c r="S415" s="11" t="s">
        <v>622</v>
      </c>
    </row>
    <row r="416" spans="1:19">
      <c r="A416" s="37"/>
      <c r="B416" s="37"/>
      <c r="C416" s="50"/>
      <c r="D416" s="51"/>
      <c r="E416" s="60"/>
      <c r="F416" s="59"/>
      <c r="G416" s="69"/>
      <c r="H416" s="73"/>
      <c r="I416" s="60" t="s">
        <v>627</v>
      </c>
      <c r="J416" s="59" t="s">
        <v>625</v>
      </c>
      <c r="K416" s="97"/>
      <c r="L416" s="93"/>
      <c r="M416" s="1">
        <f t="shared" si="9"/>
        <v>14</v>
      </c>
      <c r="O416" s="1" t="str">
        <f t="shared" si="10"/>
        <v>C2000</v>
      </c>
      <c r="P416" s="1" t="str">
        <f t="shared" si="10"/>
        <v>Statham Campus</v>
      </c>
      <c r="Q416" s="13" t="s">
        <v>626</v>
      </c>
      <c r="R416" s="11" t="s">
        <v>29</v>
      </c>
      <c r="S416" s="11" t="s">
        <v>622</v>
      </c>
    </row>
    <row r="417" spans="1:19">
      <c r="A417" s="37"/>
      <c r="B417" s="37"/>
      <c r="C417" s="50"/>
      <c r="D417" s="51"/>
      <c r="E417" s="60"/>
      <c r="F417" s="59"/>
      <c r="G417" s="69"/>
      <c r="H417" s="73"/>
      <c r="I417" s="60"/>
      <c r="J417" s="54"/>
      <c r="K417" s="86" t="s">
        <v>628</v>
      </c>
      <c r="L417" s="93" t="s">
        <v>629</v>
      </c>
      <c r="M417" s="1">
        <f t="shared" si="9"/>
        <v>18</v>
      </c>
      <c r="O417" s="1" t="str">
        <f t="shared" si="10"/>
        <v>C2100</v>
      </c>
      <c r="P417" s="1" t="str">
        <f t="shared" si="10"/>
        <v>ICT Park - Trading</v>
      </c>
      <c r="Q417" s="13" t="s">
        <v>627</v>
      </c>
      <c r="R417" s="11" t="s">
        <v>33</v>
      </c>
      <c r="S417" s="11" t="s">
        <v>622</v>
      </c>
    </row>
    <row r="418" spans="1:19">
      <c r="A418" s="37"/>
      <c r="B418" s="37"/>
      <c r="C418" s="50" t="s">
        <v>630</v>
      </c>
      <c r="D418" s="51" t="s">
        <v>631</v>
      </c>
      <c r="E418" s="54"/>
      <c r="F418" s="59"/>
      <c r="G418" s="69"/>
      <c r="H418" s="73"/>
      <c r="I418" s="54"/>
      <c r="J418" s="54"/>
      <c r="K418" s="97"/>
      <c r="L418" s="93"/>
      <c r="M418" s="1">
        <f t="shared" si="9"/>
        <v>0</v>
      </c>
      <c r="O418" s="1" t="str">
        <f t="shared" si="10"/>
        <v/>
      </c>
      <c r="P418" s="1" t="str">
        <f t="shared" si="10"/>
        <v/>
      </c>
    </row>
    <row r="419" spans="1:19">
      <c r="A419" s="37"/>
      <c r="B419" s="37"/>
      <c r="C419" s="50"/>
      <c r="D419" s="51"/>
      <c r="E419" s="60" t="s">
        <v>632</v>
      </c>
      <c r="F419" s="59" t="s">
        <v>633</v>
      </c>
      <c r="G419" s="69"/>
      <c r="H419" s="73"/>
      <c r="I419" s="54"/>
      <c r="J419" s="54"/>
      <c r="K419" s="97"/>
      <c r="L419" s="93"/>
      <c r="M419" s="1">
        <f t="shared" si="9"/>
        <v>13</v>
      </c>
      <c r="O419" s="1" t="str">
        <f t="shared" si="10"/>
        <v>C30</v>
      </c>
      <c r="P419" s="1" t="str">
        <f t="shared" si="10"/>
        <v>Alafua Campus</v>
      </c>
      <c r="R419" s="11" t="s">
        <v>29</v>
      </c>
      <c r="S419" s="11" t="s">
        <v>630</v>
      </c>
    </row>
    <row r="420" spans="1:19">
      <c r="A420" s="37"/>
      <c r="B420" s="37"/>
      <c r="C420" s="50"/>
      <c r="D420" s="51"/>
      <c r="E420" s="60"/>
      <c r="F420" s="59"/>
      <c r="G420" s="77" t="s">
        <v>634</v>
      </c>
      <c r="H420" s="73" t="s">
        <v>633</v>
      </c>
      <c r="I420" s="54"/>
      <c r="J420" s="54"/>
      <c r="K420" s="97"/>
      <c r="L420" s="93"/>
      <c r="M420" s="1">
        <f t="shared" si="9"/>
        <v>13</v>
      </c>
      <c r="O420" s="1" t="str">
        <f t="shared" si="10"/>
        <v>C300</v>
      </c>
      <c r="P420" s="1" t="str">
        <f t="shared" si="10"/>
        <v>Alafua Campus</v>
      </c>
      <c r="Q420" s="13" t="s">
        <v>632</v>
      </c>
      <c r="R420" s="11" t="s">
        <v>29</v>
      </c>
      <c r="S420" s="11" t="s">
        <v>630</v>
      </c>
    </row>
    <row r="421" spans="1:19">
      <c r="A421" s="37"/>
      <c r="B421" s="37"/>
      <c r="C421" s="50"/>
      <c r="D421" s="51"/>
      <c r="E421" s="60"/>
      <c r="F421" s="59"/>
      <c r="G421" s="73"/>
      <c r="H421" s="73"/>
      <c r="I421" s="59" t="s">
        <v>635</v>
      </c>
      <c r="J421" s="59" t="s">
        <v>636</v>
      </c>
      <c r="K421" s="88"/>
      <c r="L421" s="87"/>
      <c r="M421" s="1">
        <f t="shared" si="9"/>
        <v>33</v>
      </c>
      <c r="O421" s="1" t="str">
        <f t="shared" si="10"/>
        <v>C3100</v>
      </c>
      <c r="P421" s="1" t="str">
        <f t="shared" si="10"/>
        <v>Boarding Revenue Account - Alafua</v>
      </c>
      <c r="Q421" s="13" t="s">
        <v>634</v>
      </c>
      <c r="R421" s="11" t="s">
        <v>29</v>
      </c>
      <c r="S421" s="11" t="s">
        <v>630</v>
      </c>
    </row>
    <row r="422" spans="1:19">
      <c r="A422" s="37"/>
      <c r="B422" s="37"/>
      <c r="C422" s="50"/>
      <c r="D422" s="51"/>
      <c r="E422" s="60"/>
      <c r="F422" s="59"/>
      <c r="G422" s="73"/>
      <c r="H422" s="73"/>
      <c r="I422" s="59"/>
      <c r="J422" s="59"/>
      <c r="K422" s="94" t="s">
        <v>637</v>
      </c>
      <c r="L422" s="93" t="s">
        <v>563</v>
      </c>
      <c r="M422" s="1">
        <f t="shared" si="9"/>
        <v>16</v>
      </c>
      <c r="O422" s="1" t="str">
        <f t="shared" si="10"/>
        <v>C3110</v>
      </c>
      <c r="P422" s="1" t="str">
        <f t="shared" si="10"/>
        <v>Residential Hall</v>
      </c>
      <c r="Q422" s="13" t="s">
        <v>635</v>
      </c>
      <c r="R422" s="11" t="s">
        <v>33</v>
      </c>
      <c r="S422" s="11" t="s">
        <v>630</v>
      </c>
    </row>
    <row r="423" spans="1:19">
      <c r="A423" s="37"/>
      <c r="B423" s="37"/>
      <c r="C423" s="50"/>
      <c r="D423" s="51"/>
      <c r="E423" s="60"/>
      <c r="F423" s="59"/>
      <c r="G423" s="73"/>
      <c r="H423" s="73"/>
      <c r="I423" s="59"/>
      <c r="J423" s="59"/>
      <c r="K423" s="94" t="s">
        <v>638</v>
      </c>
      <c r="L423" s="93" t="s">
        <v>639</v>
      </c>
      <c r="M423" s="1">
        <f t="shared" si="9"/>
        <v>11</v>
      </c>
      <c r="O423" s="1" t="str">
        <f t="shared" si="10"/>
        <v>C3120</v>
      </c>
      <c r="P423" s="1" t="str">
        <f t="shared" si="10"/>
        <v>Dining Hall</v>
      </c>
      <c r="Q423" s="13" t="s">
        <v>635</v>
      </c>
      <c r="R423" s="11" t="s">
        <v>33</v>
      </c>
      <c r="S423" s="11" t="s">
        <v>630</v>
      </c>
    </row>
    <row r="424" spans="1:19">
      <c r="A424" s="37"/>
      <c r="B424" s="37"/>
      <c r="C424" s="50"/>
      <c r="D424" s="51"/>
      <c r="E424" s="60"/>
      <c r="F424" s="59"/>
      <c r="G424" s="69"/>
      <c r="H424" s="73"/>
      <c r="I424" s="54" t="s">
        <v>640</v>
      </c>
      <c r="J424" s="59" t="s">
        <v>565</v>
      </c>
      <c r="K424" s="88"/>
      <c r="L424" s="87"/>
      <c r="M424" s="1">
        <f t="shared" si="9"/>
        <v>11</v>
      </c>
      <c r="O424" s="1" t="str">
        <f t="shared" si="10"/>
        <v>C3200</v>
      </c>
      <c r="P424" s="1" t="str">
        <f t="shared" si="10"/>
        <v>Book Centre</v>
      </c>
      <c r="Q424" s="13" t="s">
        <v>634</v>
      </c>
      <c r="R424" s="11" t="s">
        <v>29</v>
      </c>
      <c r="S424" s="11" t="s">
        <v>630</v>
      </c>
    </row>
    <row r="425" spans="1:19">
      <c r="A425" s="37"/>
      <c r="B425" s="37"/>
      <c r="C425" s="50"/>
      <c r="D425" s="51"/>
      <c r="E425" s="60"/>
      <c r="F425" s="59"/>
      <c r="G425" s="69"/>
      <c r="H425" s="73"/>
      <c r="I425" s="54"/>
      <c r="J425" s="59"/>
      <c r="K425" s="94" t="s">
        <v>641</v>
      </c>
      <c r="L425" s="93" t="s">
        <v>642</v>
      </c>
      <c r="M425" s="1">
        <f t="shared" si="9"/>
        <v>16</v>
      </c>
      <c r="O425" s="1" t="str">
        <f t="shared" si="10"/>
        <v>C3210</v>
      </c>
      <c r="P425" s="1" t="str">
        <f t="shared" si="10"/>
        <v>Alafua Book Shop</v>
      </c>
      <c r="Q425" s="13" t="s">
        <v>640</v>
      </c>
      <c r="R425" s="11" t="s">
        <v>33</v>
      </c>
      <c r="S425" s="11" t="s">
        <v>630</v>
      </c>
    </row>
    <row r="426" spans="1:19">
      <c r="A426" s="37"/>
      <c r="B426" s="37"/>
      <c r="C426" s="50"/>
      <c r="D426" s="51"/>
      <c r="E426" s="60"/>
      <c r="F426" s="59"/>
      <c r="G426" s="69"/>
      <c r="H426" s="73"/>
      <c r="I426" s="54" t="s">
        <v>643</v>
      </c>
      <c r="J426" s="59" t="s">
        <v>571</v>
      </c>
      <c r="K426" s="88"/>
      <c r="L426" s="87"/>
      <c r="M426" s="1">
        <f t="shared" si="9"/>
        <v>24</v>
      </c>
      <c r="O426" s="1" t="str">
        <f t="shared" si="10"/>
        <v>C3300</v>
      </c>
      <c r="P426" s="1" t="str">
        <f t="shared" si="10"/>
        <v>University Accommodation</v>
      </c>
      <c r="Q426" s="13" t="s">
        <v>634</v>
      </c>
      <c r="R426" s="11" t="s">
        <v>29</v>
      </c>
      <c r="S426" s="11" t="s">
        <v>630</v>
      </c>
    </row>
    <row r="427" spans="1:19">
      <c r="A427" s="37"/>
      <c r="B427" s="37"/>
      <c r="C427" s="50"/>
      <c r="D427" s="51"/>
      <c r="E427" s="60"/>
      <c r="F427" s="59"/>
      <c r="G427" s="69"/>
      <c r="H427" s="73"/>
      <c r="I427" s="54"/>
      <c r="J427" s="59"/>
      <c r="K427" s="94" t="s">
        <v>644</v>
      </c>
      <c r="L427" s="93" t="s">
        <v>645</v>
      </c>
      <c r="M427" s="1">
        <f t="shared" ref="M427:M499" si="11">MAX(LEN(F427), LEN(H427), LEN(J427), LEN(L427))</f>
        <v>33</v>
      </c>
      <c r="O427" s="1" t="str">
        <f t="shared" si="10"/>
        <v>C3310</v>
      </c>
      <c r="P427" s="1" t="str">
        <f t="shared" si="10"/>
        <v xml:space="preserve">Housing Revenue Account - Alafua </v>
      </c>
      <c r="Q427" s="13" t="s">
        <v>643</v>
      </c>
      <c r="R427" s="11" t="s">
        <v>33</v>
      </c>
      <c r="S427" s="11" t="s">
        <v>630</v>
      </c>
    </row>
    <row r="428" spans="1:19">
      <c r="A428" s="37"/>
      <c r="B428" s="37"/>
      <c r="C428" s="50"/>
      <c r="D428" s="51"/>
      <c r="E428" s="60"/>
      <c r="F428" s="59"/>
      <c r="G428" s="69"/>
      <c r="H428" s="73"/>
      <c r="I428" s="54"/>
      <c r="J428" s="59"/>
      <c r="K428" s="94" t="s">
        <v>646</v>
      </c>
      <c r="L428" s="93" t="s">
        <v>647</v>
      </c>
      <c r="M428" s="1">
        <f t="shared" si="11"/>
        <v>19</v>
      </c>
      <c r="O428" s="1" t="str">
        <f t="shared" si="10"/>
        <v>C3320</v>
      </c>
      <c r="P428" s="1" t="str">
        <f t="shared" si="10"/>
        <v>Alafua Campus Lodge</v>
      </c>
      <c r="Q428" s="13" t="s">
        <v>643</v>
      </c>
      <c r="R428" s="11" t="s">
        <v>33</v>
      </c>
      <c r="S428" s="11" t="s">
        <v>630</v>
      </c>
    </row>
    <row r="429" spans="1:19">
      <c r="A429" s="37"/>
      <c r="B429" s="37"/>
      <c r="C429" s="50"/>
      <c r="D429" s="51"/>
      <c r="E429" s="60"/>
      <c r="F429" s="59"/>
      <c r="G429" s="69"/>
      <c r="H429" s="73"/>
      <c r="I429" s="54" t="s">
        <v>648</v>
      </c>
      <c r="J429" s="59" t="s">
        <v>597</v>
      </c>
      <c r="K429" s="88"/>
      <c r="L429" s="87"/>
      <c r="M429" s="1">
        <f t="shared" si="11"/>
        <v>20</v>
      </c>
      <c r="O429" s="1" t="str">
        <f t="shared" si="10"/>
        <v>C3400</v>
      </c>
      <c r="P429" s="1" t="str">
        <f t="shared" si="10"/>
        <v>CRC &amp; Fitness Centre</v>
      </c>
      <c r="Q429" s="13" t="s">
        <v>634</v>
      </c>
      <c r="R429" s="11" t="s">
        <v>29</v>
      </c>
      <c r="S429" s="11" t="s">
        <v>630</v>
      </c>
    </row>
    <row r="430" spans="1:19">
      <c r="A430" s="37"/>
      <c r="B430" s="37"/>
      <c r="C430" s="50"/>
      <c r="D430" s="51"/>
      <c r="E430" s="60"/>
      <c r="F430" s="59"/>
      <c r="G430" s="69"/>
      <c r="H430" s="73"/>
      <c r="I430" s="54"/>
      <c r="J430" s="59"/>
      <c r="K430" s="94" t="s">
        <v>649</v>
      </c>
      <c r="L430" s="93" t="s">
        <v>650</v>
      </c>
      <c r="M430" s="1">
        <f t="shared" si="11"/>
        <v>26</v>
      </c>
      <c r="O430" s="1" t="str">
        <f t="shared" si="10"/>
        <v>C3410</v>
      </c>
      <c r="P430" s="1" t="str">
        <f t="shared" si="10"/>
        <v>Alafua Recreational Centre</v>
      </c>
      <c r="Q430" s="13" t="s">
        <v>648</v>
      </c>
      <c r="R430" s="11" t="s">
        <v>33</v>
      </c>
      <c r="S430" s="11" t="s">
        <v>630</v>
      </c>
    </row>
    <row r="431" spans="1:19">
      <c r="A431" s="37"/>
      <c r="B431" s="37"/>
      <c r="C431" s="50" t="s">
        <v>651</v>
      </c>
      <c r="D431" s="51" t="s">
        <v>652</v>
      </c>
      <c r="E431" s="54"/>
      <c r="F431" s="59"/>
      <c r="G431" s="69"/>
      <c r="H431" s="73"/>
      <c r="I431" s="60"/>
      <c r="J431" s="54"/>
      <c r="K431" s="97"/>
      <c r="L431" s="93"/>
      <c r="M431" s="1">
        <f t="shared" si="11"/>
        <v>0</v>
      </c>
      <c r="O431" s="1" t="str">
        <f t="shared" si="10"/>
        <v/>
      </c>
      <c r="P431" s="1" t="str">
        <f t="shared" si="10"/>
        <v/>
      </c>
    </row>
    <row r="432" spans="1:19">
      <c r="A432" s="37"/>
      <c r="B432" s="37"/>
      <c r="C432" s="50"/>
      <c r="D432" s="51"/>
      <c r="E432" s="60" t="s">
        <v>653</v>
      </c>
      <c r="F432" s="59" t="s">
        <v>654</v>
      </c>
      <c r="G432" s="69"/>
      <c r="H432" s="73"/>
      <c r="I432" s="60"/>
      <c r="J432" s="54"/>
      <c r="K432" s="97"/>
      <c r="L432" s="93"/>
      <c r="M432" s="1">
        <f t="shared" si="11"/>
        <v>13</v>
      </c>
      <c r="O432" s="1" t="str">
        <f t="shared" si="10"/>
        <v>C40</v>
      </c>
      <c r="P432" s="1" t="str">
        <f t="shared" si="10"/>
        <v>Emalus Campus</v>
      </c>
      <c r="R432" s="11" t="s">
        <v>29</v>
      </c>
      <c r="S432" s="11" t="s">
        <v>651</v>
      </c>
    </row>
    <row r="433" spans="1:19">
      <c r="A433" s="37"/>
      <c r="B433" s="37"/>
      <c r="C433" s="50"/>
      <c r="D433" s="51"/>
      <c r="E433" s="60"/>
      <c r="F433" s="59"/>
      <c r="G433" s="77" t="s">
        <v>655</v>
      </c>
      <c r="H433" s="73" t="s">
        <v>654</v>
      </c>
      <c r="I433" s="60"/>
      <c r="J433" s="54"/>
      <c r="K433" s="97"/>
      <c r="L433" s="93"/>
      <c r="M433" s="1">
        <f t="shared" si="11"/>
        <v>13</v>
      </c>
      <c r="O433" s="1" t="str">
        <f t="shared" ref="O433:P503" si="12">E433&amp;G433&amp;I433&amp;K433</f>
        <v>C400</v>
      </c>
      <c r="P433" s="1" t="str">
        <f t="shared" si="12"/>
        <v>Emalus Campus</v>
      </c>
      <c r="Q433" s="13" t="s">
        <v>653</v>
      </c>
      <c r="R433" s="11" t="s">
        <v>29</v>
      </c>
      <c r="S433" s="11" t="s">
        <v>651</v>
      </c>
    </row>
    <row r="434" spans="1:19">
      <c r="A434" s="37"/>
      <c r="B434" s="37"/>
      <c r="C434" s="50"/>
      <c r="D434" s="51"/>
      <c r="E434" s="60"/>
      <c r="F434" s="59"/>
      <c r="G434" s="73"/>
      <c r="H434" s="73"/>
      <c r="I434" s="59" t="s">
        <v>656</v>
      </c>
      <c r="J434" s="59" t="s">
        <v>636</v>
      </c>
      <c r="K434" s="88"/>
      <c r="L434" s="87"/>
      <c r="M434" s="1">
        <f t="shared" si="11"/>
        <v>33</v>
      </c>
      <c r="O434" s="1" t="str">
        <f t="shared" si="12"/>
        <v>C4100</v>
      </c>
      <c r="P434" s="1" t="str">
        <f t="shared" si="12"/>
        <v>Boarding Revenue Account - Alafua</v>
      </c>
      <c r="Q434" s="13" t="s">
        <v>655</v>
      </c>
      <c r="R434" s="11" t="s">
        <v>29</v>
      </c>
      <c r="S434" s="11" t="s">
        <v>651</v>
      </c>
    </row>
    <row r="435" spans="1:19">
      <c r="A435" s="37"/>
      <c r="B435" s="37"/>
      <c r="C435" s="50"/>
      <c r="D435" s="51"/>
      <c r="E435" s="60"/>
      <c r="F435" s="59"/>
      <c r="G435" s="73"/>
      <c r="H435" s="73"/>
      <c r="I435" s="59"/>
      <c r="J435" s="59"/>
      <c r="K435" s="94" t="s">
        <v>657</v>
      </c>
      <c r="L435" s="93" t="s">
        <v>563</v>
      </c>
      <c r="M435" s="1">
        <f t="shared" si="11"/>
        <v>16</v>
      </c>
      <c r="O435" s="1" t="str">
        <f t="shared" si="12"/>
        <v>C4110</v>
      </c>
      <c r="P435" s="1" t="str">
        <f t="shared" si="12"/>
        <v>Residential Hall</v>
      </c>
      <c r="Q435" s="13" t="s">
        <v>656</v>
      </c>
      <c r="R435" s="11" t="s">
        <v>33</v>
      </c>
      <c r="S435" s="11" t="s">
        <v>651</v>
      </c>
    </row>
    <row r="436" spans="1:19">
      <c r="A436" s="37"/>
      <c r="B436" s="37"/>
      <c r="C436" s="50"/>
      <c r="D436" s="51"/>
      <c r="E436" s="60"/>
      <c r="F436" s="59"/>
      <c r="G436" s="73"/>
      <c r="H436" s="73"/>
      <c r="I436" s="59" t="s">
        <v>658</v>
      </c>
      <c r="J436" s="59" t="s">
        <v>565</v>
      </c>
      <c r="K436" s="88"/>
      <c r="L436" s="87"/>
      <c r="M436" s="1">
        <f t="shared" si="11"/>
        <v>11</v>
      </c>
      <c r="O436" s="1" t="str">
        <f t="shared" si="12"/>
        <v>C4200</v>
      </c>
      <c r="P436" s="1" t="str">
        <f t="shared" si="12"/>
        <v>Book Centre</v>
      </c>
      <c r="Q436" s="13" t="s">
        <v>655</v>
      </c>
      <c r="R436" s="11" t="s">
        <v>29</v>
      </c>
      <c r="S436" s="11" t="s">
        <v>651</v>
      </c>
    </row>
    <row r="437" spans="1:19">
      <c r="A437" s="37"/>
      <c r="B437" s="37"/>
      <c r="C437" s="50"/>
      <c r="D437" s="51"/>
      <c r="E437" s="60"/>
      <c r="F437" s="59"/>
      <c r="G437" s="73"/>
      <c r="H437" s="73"/>
      <c r="I437" s="59"/>
      <c r="J437" s="59"/>
      <c r="K437" s="94" t="s">
        <v>659</v>
      </c>
      <c r="L437" s="93" t="s">
        <v>660</v>
      </c>
      <c r="M437" s="1">
        <f t="shared" si="11"/>
        <v>25</v>
      </c>
      <c r="O437" s="1" t="str">
        <f t="shared" si="12"/>
        <v>C4210</v>
      </c>
      <c r="P437" s="1" t="str">
        <f t="shared" si="12"/>
        <v>Emalus Campus Book Centre</v>
      </c>
      <c r="Q437" s="13" t="s">
        <v>658</v>
      </c>
      <c r="R437" s="11" t="s">
        <v>33</v>
      </c>
      <c r="S437" s="11" t="s">
        <v>651</v>
      </c>
    </row>
    <row r="438" spans="1:19">
      <c r="A438" s="37"/>
      <c r="B438" s="37"/>
      <c r="C438" s="50"/>
      <c r="D438" s="51"/>
      <c r="E438" s="60"/>
      <c r="F438" s="59"/>
      <c r="G438" s="73"/>
      <c r="H438" s="73"/>
      <c r="I438" s="59" t="s">
        <v>661</v>
      </c>
      <c r="J438" s="59" t="s">
        <v>571</v>
      </c>
      <c r="K438" s="88"/>
      <c r="L438" s="87"/>
      <c r="M438" s="1">
        <f t="shared" si="11"/>
        <v>24</v>
      </c>
      <c r="O438" s="1" t="str">
        <f t="shared" si="12"/>
        <v>C4300</v>
      </c>
      <c r="P438" s="1" t="str">
        <f t="shared" si="12"/>
        <v>University Accommodation</v>
      </c>
      <c r="Q438" s="13" t="s">
        <v>655</v>
      </c>
      <c r="R438" s="11" t="s">
        <v>29</v>
      </c>
      <c r="S438" s="11" t="s">
        <v>651</v>
      </c>
    </row>
    <row r="439" spans="1:19">
      <c r="A439" s="37"/>
      <c r="B439" s="37"/>
      <c r="C439" s="50"/>
      <c r="D439" s="51"/>
      <c r="E439" s="60"/>
      <c r="F439" s="59"/>
      <c r="G439" s="73"/>
      <c r="H439" s="73"/>
      <c r="I439" s="59"/>
      <c r="J439" s="59"/>
      <c r="K439" s="94" t="s">
        <v>662</v>
      </c>
      <c r="L439" s="93" t="s">
        <v>663</v>
      </c>
      <c r="M439" s="1">
        <f t="shared" si="11"/>
        <v>33</v>
      </c>
      <c r="O439" s="1" t="str">
        <f t="shared" si="12"/>
        <v>C4310</v>
      </c>
      <c r="P439" s="1" t="str">
        <f t="shared" si="12"/>
        <v xml:space="preserve">Housing Revenue Account - Emalus </v>
      </c>
      <c r="Q439" s="13" t="s">
        <v>661</v>
      </c>
      <c r="R439" s="11" t="s">
        <v>33</v>
      </c>
      <c r="S439" s="11" t="s">
        <v>651</v>
      </c>
    </row>
    <row r="440" spans="1:19">
      <c r="A440" s="37"/>
      <c r="B440" s="37"/>
      <c r="C440" s="50"/>
      <c r="D440" s="51"/>
      <c r="E440" s="60"/>
      <c r="F440" s="59"/>
      <c r="G440" s="73"/>
      <c r="H440" s="73"/>
      <c r="I440" s="59" t="s">
        <v>664</v>
      </c>
      <c r="J440" s="59" t="s">
        <v>597</v>
      </c>
      <c r="K440" s="88"/>
      <c r="L440" s="87"/>
      <c r="M440" s="1">
        <f t="shared" si="11"/>
        <v>20</v>
      </c>
      <c r="O440" s="1" t="str">
        <f t="shared" si="12"/>
        <v>C4400</v>
      </c>
      <c r="P440" s="1" t="str">
        <f t="shared" si="12"/>
        <v>CRC &amp; Fitness Centre</v>
      </c>
      <c r="Q440" s="13" t="s">
        <v>655</v>
      </c>
      <c r="R440" s="11" t="s">
        <v>29</v>
      </c>
      <c r="S440" s="11" t="s">
        <v>651</v>
      </c>
    </row>
    <row r="441" spans="1:19">
      <c r="A441" s="37"/>
      <c r="B441" s="37"/>
      <c r="C441" s="50"/>
      <c r="D441" s="51"/>
      <c r="E441" s="60"/>
      <c r="F441" s="59"/>
      <c r="G441" s="73"/>
      <c r="H441" s="73"/>
      <c r="I441" s="59"/>
      <c r="J441" s="59"/>
      <c r="K441" s="94" t="s">
        <v>665</v>
      </c>
      <c r="L441" s="93" t="s">
        <v>666</v>
      </c>
      <c r="M441" s="1">
        <f t="shared" si="11"/>
        <v>24</v>
      </c>
      <c r="O441" s="1" t="str">
        <f t="shared" si="12"/>
        <v>C4410</v>
      </c>
      <c r="P441" s="1" t="str">
        <f t="shared" si="12"/>
        <v>Emalus Recreation Centre</v>
      </c>
      <c r="Q441" s="13" t="s">
        <v>664</v>
      </c>
      <c r="R441" s="11" t="s">
        <v>33</v>
      </c>
      <c r="S441" s="11" t="s">
        <v>651</v>
      </c>
    </row>
    <row r="442" spans="1:19">
      <c r="A442" s="37"/>
      <c r="B442" s="37"/>
      <c r="C442" s="50"/>
      <c r="D442" s="51"/>
      <c r="E442" s="60"/>
      <c r="F442" s="59"/>
      <c r="G442" s="73"/>
      <c r="H442" s="73"/>
      <c r="I442" s="59"/>
      <c r="J442" s="59"/>
      <c r="K442" s="94" t="s">
        <v>667</v>
      </c>
      <c r="L442" s="93" t="s">
        <v>668</v>
      </c>
      <c r="M442" s="1">
        <f t="shared" si="11"/>
        <v>10</v>
      </c>
      <c r="O442" s="1" t="str">
        <f t="shared" si="12"/>
        <v>C4420</v>
      </c>
      <c r="P442" s="1" t="str">
        <f t="shared" si="12"/>
        <v>Emalus Gym</v>
      </c>
      <c r="Q442" s="13" t="s">
        <v>664</v>
      </c>
      <c r="R442" s="11" t="s">
        <v>33</v>
      </c>
      <c r="S442" s="11" t="s">
        <v>651</v>
      </c>
    </row>
    <row r="443" spans="1:19">
      <c r="A443" s="37"/>
      <c r="B443" s="37"/>
      <c r="C443" s="50" t="s">
        <v>669</v>
      </c>
      <c r="D443" s="51" t="s">
        <v>670</v>
      </c>
      <c r="E443" s="54"/>
      <c r="F443" s="59"/>
      <c r="G443" s="73"/>
      <c r="H443" s="73"/>
      <c r="I443" s="60"/>
      <c r="J443" s="54"/>
      <c r="K443" s="97"/>
      <c r="L443" s="93"/>
      <c r="M443" s="1">
        <f t="shared" si="11"/>
        <v>0</v>
      </c>
      <c r="O443" s="1" t="str">
        <f t="shared" si="12"/>
        <v/>
      </c>
      <c r="P443" s="1" t="str">
        <f t="shared" si="12"/>
        <v/>
      </c>
    </row>
    <row r="444" spans="1:19">
      <c r="A444" s="37"/>
      <c r="B444" s="37"/>
      <c r="C444" s="50"/>
      <c r="D444" s="51"/>
      <c r="E444" s="60" t="s">
        <v>671</v>
      </c>
      <c r="F444" s="59" t="s">
        <v>290</v>
      </c>
      <c r="G444" s="73"/>
      <c r="H444" s="73"/>
      <c r="I444" s="60"/>
      <c r="J444" s="54"/>
      <c r="K444" s="97"/>
      <c r="L444" s="93"/>
      <c r="M444" s="1">
        <f t="shared" si="11"/>
        <v>6</v>
      </c>
      <c r="O444" s="1" t="str">
        <f t="shared" si="12"/>
        <v>C50</v>
      </c>
      <c r="P444" s="1" t="str">
        <f t="shared" si="12"/>
        <v>Others</v>
      </c>
      <c r="R444" s="11" t="s">
        <v>29</v>
      </c>
      <c r="S444" s="11" t="s">
        <v>669</v>
      </c>
    </row>
    <row r="445" spans="1:19">
      <c r="A445" s="37"/>
      <c r="B445" s="37"/>
      <c r="C445" s="50"/>
      <c r="D445" s="51"/>
      <c r="E445" s="60"/>
      <c r="F445" s="59"/>
      <c r="G445" s="77" t="s">
        <v>672</v>
      </c>
      <c r="H445" s="73" t="s">
        <v>290</v>
      </c>
      <c r="I445" s="60"/>
      <c r="J445" s="54"/>
      <c r="K445" s="97"/>
      <c r="L445" s="93"/>
      <c r="M445" s="1">
        <f t="shared" si="11"/>
        <v>6</v>
      </c>
      <c r="O445" s="1" t="str">
        <f t="shared" si="12"/>
        <v>C500</v>
      </c>
      <c r="P445" s="1" t="str">
        <f t="shared" si="12"/>
        <v>Others</v>
      </c>
      <c r="Q445" s="13" t="s">
        <v>671</v>
      </c>
      <c r="R445" s="11" t="s">
        <v>29</v>
      </c>
      <c r="S445" s="11" t="s">
        <v>669</v>
      </c>
    </row>
    <row r="446" spans="1:19">
      <c r="A446" s="37"/>
      <c r="B446" s="37"/>
      <c r="C446" s="50"/>
      <c r="D446" s="51"/>
      <c r="E446" s="60"/>
      <c r="F446" s="59"/>
      <c r="G446" s="73"/>
      <c r="H446" s="73"/>
      <c r="I446" s="60" t="s">
        <v>673</v>
      </c>
      <c r="J446" s="59" t="s">
        <v>290</v>
      </c>
      <c r="K446" s="97"/>
      <c r="L446" s="93"/>
      <c r="M446" s="1">
        <f t="shared" si="11"/>
        <v>6</v>
      </c>
      <c r="O446" s="1" t="str">
        <f t="shared" si="12"/>
        <v>C5000</v>
      </c>
      <c r="P446" s="1" t="str">
        <f t="shared" si="12"/>
        <v>Others</v>
      </c>
      <c r="Q446" s="13" t="s">
        <v>672</v>
      </c>
      <c r="R446" s="11" t="s">
        <v>29</v>
      </c>
      <c r="S446" s="11" t="s">
        <v>669</v>
      </c>
    </row>
    <row r="447" spans="1:19">
      <c r="A447" s="37"/>
      <c r="B447" s="37"/>
      <c r="C447" s="50"/>
      <c r="D447" s="51"/>
      <c r="E447" s="60"/>
      <c r="F447" s="59"/>
      <c r="G447" s="73"/>
      <c r="H447" s="73"/>
      <c r="I447" s="60"/>
      <c r="J447" s="54"/>
      <c r="K447" s="94" t="s">
        <v>674</v>
      </c>
      <c r="L447" s="93" t="s">
        <v>675</v>
      </c>
      <c r="M447" s="1">
        <f t="shared" si="11"/>
        <v>29</v>
      </c>
      <c r="O447" s="1" t="str">
        <f t="shared" si="12"/>
        <v>C5100</v>
      </c>
      <c r="P447" s="1" t="str">
        <f t="shared" si="12"/>
        <v>Regional Campus Computer Shop</v>
      </c>
      <c r="Q447" s="13" t="s">
        <v>673</v>
      </c>
      <c r="R447" s="11" t="s">
        <v>33</v>
      </c>
      <c r="S447" s="11" t="s">
        <v>669</v>
      </c>
    </row>
    <row r="448" spans="1:19">
      <c r="A448" s="37"/>
      <c r="B448" s="37"/>
      <c r="C448" s="50"/>
      <c r="D448" s="51"/>
      <c r="E448" s="60"/>
      <c r="F448" s="59"/>
      <c r="G448" s="73"/>
      <c r="H448" s="73"/>
      <c r="I448" s="60"/>
      <c r="J448" s="54"/>
      <c r="K448" s="94" t="s">
        <v>676</v>
      </c>
      <c r="L448" s="93" t="s">
        <v>677</v>
      </c>
      <c r="M448" s="1">
        <f t="shared" si="11"/>
        <v>23</v>
      </c>
      <c r="O448" s="1" t="str">
        <f t="shared" si="12"/>
        <v>C5200</v>
      </c>
      <c r="P448" s="1" t="str">
        <f t="shared" si="12"/>
        <v>Commercial Pool Account</v>
      </c>
      <c r="Q448" s="13" t="s">
        <v>673</v>
      </c>
      <c r="R448" s="11" t="s">
        <v>33</v>
      </c>
      <c r="S448" s="11" t="s">
        <v>669</v>
      </c>
    </row>
    <row r="449" spans="1:22" ht="15" customHeight="1">
      <c r="A449" s="38">
        <v>40</v>
      </c>
      <c r="B449" s="37" t="s">
        <v>678</v>
      </c>
      <c r="C449" s="50"/>
      <c r="D449" s="51"/>
      <c r="E449" s="54"/>
      <c r="F449" s="59"/>
      <c r="G449" s="73"/>
      <c r="H449" s="73"/>
      <c r="I449" s="59"/>
      <c r="J449" s="59"/>
      <c r="K449" s="88" t="s">
        <v>5969</v>
      </c>
      <c r="L449" s="93" t="s">
        <v>5968</v>
      </c>
      <c r="M449" s="1">
        <f t="shared" si="11"/>
        <v>31</v>
      </c>
      <c r="O449" s="1" t="str">
        <f t="shared" si="12"/>
        <v>C5300</v>
      </c>
      <c r="P449" s="1" t="str">
        <f t="shared" si="12"/>
        <v>Provision for Salary Adjustment</v>
      </c>
      <c r="R449" s="11" t="s">
        <v>33</v>
      </c>
    </row>
    <row r="450" spans="1:22">
      <c r="A450" s="37"/>
      <c r="B450" s="37"/>
      <c r="C450" s="50" t="s">
        <v>679</v>
      </c>
      <c r="D450" s="51" t="s">
        <v>680</v>
      </c>
      <c r="E450" s="54"/>
      <c r="F450" s="59"/>
      <c r="G450" s="73"/>
      <c r="H450" s="73"/>
      <c r="I450" s="59"/>
      <c r="J450" s="59"/>
      <c r="K450" s="97"/>
      <c r="L450" s="93"/>
      <c r="M450" s="1">
        <f t="shared" si="11"/>
        <v>0</v>
      </c>
      <c r="O450" s="1" t="str">
        <f t="shared" si="12"/>
        <v/>
      </c>
      <c r="P450" s="1" t="str">
        <f t="shared" si="12"/>
        <v/>
      </c>
    </row>
    <row r="451" spans="1:22">
      <c r="A451" s="37"/>
      <c r="B451" s="37"/>
      <c r="C451" s="50"/>
      <c r="D451" s="51"/>
      <c r="E451" s="60" t="s">
        <v>681</v>
      </c>
      <c r="F451" s="59" t="s">
        <v>204</v>
      </c>
      <c r="G451" s="73"/>
      <c r="H451" s="73"/>
      <c r="I451" s="60"/>
      <c r="J451" s="54"/>
      <c r="K451" s="97"/>
      <c r="L451" s="87"/>
      <c r="M451" s="1">
        <f t="shared" si="11"/>
        <v>32</v>
      </c>
      <c r="O451" s="1" t="str">
        <f t="shared" si="12"/>
        <v>D10</v>
      </c>
      <c r="P451" s="1" t="str">
        <f t="shared" si="12"/>
        <v>Faculty of Arts  Law &amp; Education</v>
      </c>
      <c r="R451" s="11" t="s">
        <v>29</v>
      </c>
      <c r="S451" s="11" t="s">
        <v>679</v>
      </c>
    </row>
    <row r="452" spans="1:22">
      <c r="A452" s="37"/>
      <c r="B452" s="37"/>
      <c r="C452" s="50"/>
      <c r="D452" s="51"/>
      <c r="E452" s="60"/>
      <c r="F452" s="59"/>
      <c r="G452" s="77" t="s">
        <v>682</v>
      </c>
      <c r="H452" s="73" t="s">
        <v>204</v>
      </c>
      <c r="I452" s="60"/>
      <c r="J452" s="54"/>
      <c r="K452" s="97"/>
      <c r="L452" s="87"/>
      <c r="M452" s="1">
        <f t="shared" si="11"/>
        <v>32</v>
      </c>
      <c r="O452" s="1" t="str">
        <f t="shared" si="12"/>
        <v>D100</v>
      </c>
      <c r="P452" s="1" t="str">
        <f t="shared" si="12"/>
        <v>Faculty of Arts  Law &amp; Education</v>
      </c>
      <c r="Q452" s="13" t="s">
        <v>681</v>
      </c>
      <c r="R452" s="11" t="s">
        <v>29</v>
      </c>
      <c r="S452" s="11" t="s">
        <v>679</v>
      </c>
    </row>
    <row r="453" spans="1:22">
      <c r="A453" s="37"/>
      <c r="B453" s="37"/>
      <c r="C453" s="50"/>
      <c r="D453" s="51"/>
      <c r="E453" s="60"/>
      <c r="F453" s="59"/>
      <c r="G453" s="73"/>
      <c r="H453" s="73"/>
      <c r="I453" s="59" t="s">
        <v>683</v>
      </c>
      <c r="J453" s="59" t="s">
        <v>684</v>
      </c>
      <c r="K453" s="88"/>
      <c r="L453" s="87"/>
      <c r="M453" s="1">
        <f t="shared" si="11"/>
        <v>22</v>
      </c>
      <c r="O453" s="1" t="str">
        <f t="shared" si="12"/>
        <v>D1100</v>
      </c>
      <c r="P453" s="1" t="str">
        <f t="shared" si="12"/>
        <v>Institute of Education</v>
      </c>
      <c r="Q453" s="13" t="s">
        <v>682</v>
      </c>
      <c r="R453" s="11" t="s">
        <v>29</v>
      </c>
      <c r="S453" s="11" t="s">
        <v>679</v>
      </c>
    </row>
    <row r="454" spans="1:22">
      <c r="A454" s="37"/>
      <c r="B454" s="37"/>
      <c r="C454" s="50"/>
      <c r="D454" s="51"/>
      <c r="E454" s="60"/>
      <c r="F454" s="59"/>
      <c r="G454" s="73"/>
      <c r="H454" s="73"/>
      <c r="I454" s="59"/>
      <c r="J454" s="59"/>
      <c r="K454" s="94" t="s">
        <v>685</v>
      </c>
      <c r="L454" s="93" t="s">
        <v>684</v>
      </c>
      <c r="M454" s="1">
        <f t="shared" si="11"/>
        <v>22</v>
      </c>
      <c r="O454" s="1" t="str">
        <f t="shared" si="12"/>
        <v>D1110</v>
      </c>
      <c r="P454" s="1" t="str">
        <f t="shared" si="12"/>
        <v>Institute of Education</v>
      </c>
      <c r="Q454" s="13" t="s">
        <v>683</v>
      </c>
      <c r="R454" s="11" t="s">
        <v>33</v>
      </c>
      <c r="S454" s="11" t="s">
        <v>679</v>
      </c>
    </row>
    <row r="455" spans="1:22">
      <c r="A455" s="37"/>
      <c r="B455" s="37"/>
      <c r="C455" s="50"/>
      <c r="D455" s="51"/>
      <c r="E455" s="60"/>
      <c r="F455" s="59"/>
      <c r="G455" s="73"/>
      <c r="H455" s="73"/>
      <c r="I455" s="59"/>
      <c r="J455" s="59"/>
      <c r="K455" s="94" t="s">
        <v>686</v>
      </c>
      <c r="L455" s="93" t="s">
        <v>687</v>
      </c>
      <c r="M455" s="1">
        <f t="shared" si="11"/>
        <v>21</v>
      </c>
      <c r="O455" s="1" t="str">
        <f t="shared" si="12"/>
        <v>D1120</v>
      </c>
      <c r="P455" s="1" t="str">
        <f t="shared" si="12"/>
        <v>IOE Publications Fiji</v>
      </c>
      <c r="Q455" s="13" t="s">
        <v>683</v>
      </c>
      <c r="R455" s="11" t="s">
        <v>33</v>
      </c>
      <c r="S455" s="11" t="s">
        <v>679</v>
      </c>
    </row>
    <row r="456" spans="1:22">
      <c r="A456" s="37"/>
      <c r="B456" s="37"/>
      <c r="C456" s="50"/>
      <c r="D456" s="51"/>
      <c r="E456" s="60"/>
      <c r="F456" s="59"/>
      <c r="G456" s="73"/>
      <c r="H456" s="73"/>
      <c r="I456" s="59"/>
      <c r="J456" s="59"/>
      <c r="K456" s="94" t="s">
        <v>688</v>
      </c>
      <c r="L456" s="93" t="s">
        <v>689</v>
      </c>
      <c r="M456" s="1">
        <f t="shared" si="11"/>
        <v>33</v>
      </c>
      <c r="O456" s="1" t="str">
        <f t="shared" si="12"/>
        <v>D1130</v>
      </c>
      <c r="P456" s="1" t="str">
        <f t="shared" si="12"/>
        <v>Pacific Legal Infro Inst (PacLII)</v>
      </c>
      <c r="Q456" s="13" t="s">
        <v>683</v>
      </c>
      <c r="R456" s="11" t="s">
        <v>33</v>
      </c>
      <c r="S456" s="11" t="s">
        <v>679</v>
      </c>
    </row>
    <row r="457" spans="1:22">
      <c r="A457" s="37"/>
      <c r="B457" s="37"/>
      <c r="C457" s="50"/>
      <c r="D457" s="51"/>
      <c r="E457" s="60"/>
      <c r="F457" s="59"/>
      <c r="G457" s="73"/>
      <c r="H457" s="73"/>
      <c r="I457" s="59"/>
      <c r="J457" s="59"/>
      <c r="K457" s="94" t="s">
        <v>6779</v>
      </c>
      <c r="L457" s="93" t="s">
        <v>6780</v>
      </c>
      <c r="R457" s="296" t="s">
        <v>33</v>
      </c>
      <c r="S457" s="296"/>
    </row>
    <row r="458" spans="1:22">
      <c r="A458" s="37"/>
      <c r="B458" s="37"/>
      <c r="C458" s="50" t="s">
        <v>690</v>
      </c>
      <c r="D458" s="51" t="s">
        <v>691</v>
      </c>
      <c r="E458" s="54"/>
      <c r="F458" s="59"/>
      <c r="G458" s="73"/>
      <c r="H458" s="73"/>
      <c r="I458" s="60"/>
      <c r="J458" s="54"/>
      <c r="K458" s="93"/>
      <c r="L458" s="93"/>
      <c r="M458" s="1">
        <f t="shared" si="11"/>
        <v>0</v>
      </c>
      <c r="O458" s="1" t="str">
        <f t="shared" si="12"/>
        <v/>
      </c>
      <c r="P458" s="1" t="str">
        <f t="shared" si="12"/>
        <v/>
      </c>
    </row>
    <row r="459" spans="1:22">
      <c r="A459" s="37"/>
      <c r="B459" s="37"/>
      <c r="C459" s="50"/>
      <c r="D459" s="51"/>
      <c r="E459" s="60" t="s">
        <v>692</v>
      </c>
      <c r="F459" s="59" t="s">
        <v>245</v>
      </c>
      <c r="G459" s="73"/>
      <c r="H459" s="73"/>
      <c r="I459" s="60"/>
      <c r="J459" s="54"/>
      <c r="K459" s="93"/>
      <c r="L459" s="93"/>
      <c r="M459" s="1">
        <f t="shared" si="11"/>
        <v>31</v>
      </c>
      <c r="O459" s="1" t="str">
        <f t="shared" si="12"/>
        <v>D20</v>
      </c>
      <c r="P459" s="1" t="str">
        <f t="shared" si="12"/>
        <v>Faculty of Business &amp; Economics</v>
      </c>
      <c r="R459" s="11" t="s">
        <v>29</v>
      </c>
      <c r="S459" s="11" t="s">
        <v>690</v>
      </c>
    </row>
    <row r="460" spans="1:22">
      <c r="A460" s="37"/>
      <c r="B460" s="37"/>
      <c r="C460" s="50"/>
      <c r="D460" s="51"/>
      <c r="E460" s="60"/>
      <c r="F460" s="59"/>
      <c r="G460" s="77" t="s">
        <v>693</v>
      </c>
      <c r="H460" s="73" t="s">
        <v>245</v>
      </c>
      <c r="I460" s="60"/>
      <c r="J460" s="54"/>
      <c r="K460" s="93"/>
      <c r="L460" s="93"/>
      <c r="M460" s="1">
        <f t="shared" si="11"/>
        <v>31</v>
      </c>
      <c r="O460" s="1" t="str">
        <f t="shared" si="12"/>
        <v>D200</v>
      </c>
      <c r="P460" s="1" t="str">
        <f t="shared" si="12"/>
        <v>Faculty of Business &amp; Economics</v>
      </c>
      <c r="Q460" s="13" t="s">
        <v>692</v>
      </c>
      <c r="R460" s="11" t="s">
        <v>29</v>
      </c>
      <c r="S460" s="11" t="s">
        <v>690</v>
      </c>
    </row>
    <row r="461" spans="1:22">
      <c r="A461" s="37"/>
      <c r="B461" s="37"/>
      <c r="C461" s="50"/>
      <c r="D461" s="51"/>
      <c r="E461" s="60"/>
      <c r="F461" s="59"/>
      <c r="G461" s="73"/>
      <c r="H461" s="73"/>
      <c r="I461" s="59" t="s">
        <v>694</v>
      </c>
      <c r="J461" s="59" t="s">
        <v>695</v>
      </c>
      <c r="K461" s="87"/>
      <c r="L461" s="87"/>
      <c r="M461" s="1">
        <f t="shared" si="11"/>
        <v>25</v>
      </c>
      <c r="O461" s="1" t="str">
        <f t="shared" si="12"/>
        <v>D2100</v>
      </c>
      <c r="P461" s="1" t="str">
        <f t="shared" si="12"/>
        <v>Inst Rsrch/Ext &amp;Train.Agr</v>
      </c>
      <c r="Q461" s="13" t="s">
        <v>693</v>
      </c>
      <c r="R461" s="11" t="s">
        <v>29</v>
      </c>
      <c r="S461" s="11" t="s">
        <v>690</v>
      </c>
    </row>
    <row r="462" spans="1:22">
      <c r="A462" s="37"/>
      <c r="B462" s="37"/>
      <c r="C462" s="50"/>
      <c r="D462" s="51"/>
      <c r="E462" s="60"/>
      <c r="F462" s="59"/>
      <c r="G462" s="73"/>
      <c r="H462" s="73"/>
      <c r="I462" s="59"/>
      <c r="J462" s="59"/>
      <c r="K462" s="94" t="s">
        <v>696</v>
      </c>
      <c r="L462" s="93" t="s">
        <v>697</v>
      </c>
      <c r="M462" s="1">
        <f t="shared" si="11"/>
        <v>25</v>
      </c>
      <c r="O462" s="1" t="str">
        <f t="shared" si="12"/>
        <v>D2110</v>
      </c>
      <c r="P462" s="1" t="str">
        <f t="shared" si="12"/>
        <v>Inst Rsrch/Ext &amp;Train Agr</v>
      </c>
      <c r="Q462" s="13" t="s">
        <v>694</v>
      </c>
      <c r="R462" s="11" t="s">
        <v>33</v>
      </c>
      <c r="S462" s="11" t="s">
        <v>690</v>
      </c>
    </row>
    <row r="463" spans="1:22" ht="15">
      <c r="A463" s="37"/>
      <c r="B463" s="37"/>
      <c r="C463" s="50"/>
      <c r="D463" s="51"/>
      <c r="E463" s="60"/>
      <c r="F463" s="59"/>
      <c r="G463" s="73"/>
      <c r="H463" s="73"/>
      <c r="I463" s="59"/>
      <c r="J463" s="59"/>
      <c r="K463" s="94" t="s">
        <v>698</v>
      </c>
      <c r="L463" s="93" t="s">
        <v>699</v>
      </c>
      <c r="M463" s="1">
        <f t="shared" si="11"/>
        <v>23</v>
      </c>
      <c r="O463" s="1" t="str">
        <f t="shared" si="12"/>
        <v>D2120</v>
      </c>
      <c r="P463" s="1" t="str">
        <f t="shared" si="12"/>
        <v>Alafua Agriculture Farm</v>
      </c>
      <c r="Q463" s="13" t="s">
        <v>694</v>
      </c>
      <c r="R463" s="11" t="s">
        <v>33</v>
      </c>
      <c r="S463" s="11" t="s">
        <v>690</v>
      </c>
      <c r="V463" s="257"/>
    </row>
    <row r="464" spans="1:22">
      <c r="A464" s="37"/>
      <c r="B464" s="37"/>
      <c r="C464" s="50"/>
      <c r="D464" s="51"/>
      <c r="E464" s="60"/>
      <c r="F464" s="59"/>
      <c r="G464" s="73"/>
      <c r="H464" s="73"/>
      <c r="I464" s="59" t="s">
        <v>5952</v>
      </c>
      <c r="J464" s="59" t="s">
        <v>766</v>
      </c>
      <c r="K464" s="94" t="s">
        <v>5953</v>
      </c>
      <c r="L464" s="93" t="s">
        <v>766</v>
      </c>
      <c r="R464" s="256"/>
      <c r="S464" s="256"/>
    </row>
    <row r="465" spans="1:22" ht="15">
      <c r="A465" s="37"/>
      <c r="B465" s="37"/>
      <c r="C465" s="50" t="s">
        <v>700</v>
      </c>
      <c r="D465" s="51" t="s">
        <v>701</v>
      </c>
      <c r="E465" s="54"/>
      <c r="F465" s="59"/>
      <c r="G465" s="73"/>
      <c r="H465" s="73"/>
      <c r="I465" s="54"/>
      <c r="J465" s="54"/>
      <c r="K465" s="93"/>
      <c r="L465" s="93"/>
      <c r="M465" s="1">
        <f t="shared" si="11"/>
        <v>0</v>
      </c>
      <c r="O465" s="1" t="str">
        <f t="shared" si="12"/>
        <v/>
      </c>
      <c r="P465" s="1" t="str">
        <f t="shared" si="12"/>
        <v/>
      </c>
      <c r="V465" s="257"/>
    </row>
    <row r="466" spans="1:22">
      <c r="A466" s="37"/>
      <c r="B466" s="37"/>
      <c r="C466" s="50"/>
      <c r="D466" s="51"/>
      <c r="E466" s="60" t="s">
        <v>702</v>
      </c>
      <c r="F466" s="63" t="s">
        <v>294</v>
      </c>
      <c r="G466" s="73"/>
      <c r="H466" s="73"/>
      <c r="I466" s="60"/>
      <c r="J466" s="54"/>
      <c r="K466" s="93"/>
      <c r="L466" s="96"/>
      <c r="M466" s="1">
        <f t="shared" si="11"/>
        <v>34</v>
      </c>
      <c r="O466" s="1" t="str">
        <f t="shared" si="12"/>
        <v>D30</v>
      </c>
      <c r="P466" s="1" t="str">
        <f t="shared" si="12"/>
        <v>Faculty of Science  Tech &amp; Environ</v>
      </c>
      <c r="R466" s="11" t="s">
        <v>29</v>
      </c>
      <c r="S466" s="11" t="s">
        <v>700</v>
      </c>
    </row>
    <row r="467" spans="1:22">
      <c r="A467" s="37"/>
      <c r="B467" s="37"/>
      <c r="C467" s="50"/>
      <c r="D467" s="51"/>
      <c r="E467" s="60"/>
      <c r="F467" s="63"/>
      <c r="G467" s="73" t="s">
        <v>703</v>
      </c>
      <c r="H467" s="73" t="s">
        <v>294</v>
      </c>
      <c r="I467" s="60"/>
      <c r="J467" s="54"/>
      <c r="K467" s="93"/>
      <c r="L467" s="96"/>
      <c r="M467" s="1">
        <f t="shared" si="11"/>
        <v>34</v>
      </c>
      <c r="O467" s="1" t="str">
        <f t="shared" si="12"/>
        <v>D300</v>
      </c>
      <c r="P467" s="1" t="str">
        <f t="shared" si="12"/>
        <v>Faculty of Science  Tech &amp; Environ</v>
      </c>
      <c r="Q467" s="13" t="s">
        <v>702</v>
      </c>
      <c r="R467" s="11" t="s">
        <v>29</v>
      </c>
      <c r="S467" s="11" t="s">
        <v>700</v>
      </c>
    </row>
    <row r="468" spans="1:22">
      <c r="A468" s="37"/>
      <c r="B468" s="37"/>
      <c r="C468" s="50"/>
      <c r="D468" s="51"/>
      <c r="E468" s="60"/>
      <c r="F468" s="59"/>
      <c r="G468" s="69"/>
      <c r="H468" s="73"/>
      <c r="I468" s="54" t="s">
        <v>704</v>
      </c>
      <c r="J468" s="59" t="s">
        <v>705</v>
      </c>
      <c r="K468" s="88"/>
      <c r="L468" s="87"/>
      <c r="M468" s="1">
        <f t="shared" si="11"/>
        <v>24</v>
      </c>
      <c r="O468" s="1" t="str">
        <f t="shared" si="12"/>
        <v>D3100</v>
      </c>
      <c r="P468" s="1" t="str">
        <f t="shared" si="12"/>
        <v>Inst of Applied Sciences</v>
      </c>
      <c r="Q468" s="13" t="s">
        <v>703</v>
      </c>
      <c r="R468" s="11" t="s">
        <v>29</v>
      </c>
      <c r="S468" s="11" t="s">
        <v>700</v>
      </c>
    </row>
    <row r="469" spans="1:22">
      <c r="A469" s="37"/>
      <c r="B469" s="37"/>
      <c r="C469" s="50"/>
      <c r="D469" s="51"/>
      <c r="E469" s="60"/>
      <c r="F469" s="59"/>
      <c r="G469" s="69"/>
      <c r="H469" s="73"/>
      <c r="I469" s="54"/>
      <c r="J469" s="59"/>
      <c r="K469" s="94" t="s">
        <v>706</v>
      </c>
      <c r="L469" s="93" t="s">
        <v>705</v>
      </c>
      <c r="M469" s="1">
        <f t="shared" si="11"/>
        <v>24</v>
      </c>
      <c r="O469" s="1" t="str">
        <f t="shared" si="12"/>
        <v>D3110</v>
      </c>
      <c r="P469" s="1" t="str">
        <f t="shared" si="12"/>
        <v>Inst of Applied Sciences</v>
      </c>
      <c r="Q469" s="13" t="s">
        <v>704</v>
      </c>
      <c r="R469" s="11" t="s">
        <v>33</v>
      </c>
      <c r="S469" s="11" t="s">
        <v>700</v>
      </c>
    </row>
    <row r="470" spans="1:22">
      <c r="A470" s="37"/>
      <c r="B470" s="37"/>
      <c r="C470" s="50"/>
      <c r="D470" s="51"/>
      <c r="E470" s="60"/>
      <c r="F470" s="59"/>
      <c r="G470" s="69"/>
      <c r="H470" s="73"/>
      <c r="I470" s="54"/>
      <c r="J470" s="59"/>
      <c r="K470" s="94" t="s">
        <v>5076</v>
      </c>
      <c r="L470" s="93" t="s">
        <v>5077</v>
      </c>
      <c r="R470" s="235" t="s">
        <v>33</v>
      </c>
      <c r="S470" s="235"/>
    </row>
    <row r="471" spans="1:22">
      <c r="A471" s="37"/>
      <c r="B471" s="37"/>
      <c r="C471" s="50"/>
      <c r="D471" s="51"/>
      <c r="E471" s="60"/>
      <c r="F471" s="59"/>
      <c r="G471" s="73"/>
      <c r="H471" s="73"/>
      <c r="I471" s="59" t="s">
        <v>707</v>
      </c>
      <c r="J471" s="59" t="s">
        <v>708</v>
      </c>
      <c r="K471" s="88"/>
      <c r="L471" s="87"/>
      <c r="M471" s="1">
        <f t="shared" si="11"/>
        <v>29</v>
      </c>
      <c r="O471" s="1" t="str">
        <f t="shared" si="12"/>
        <v>D3200</v>
      </c>
      <c r="P471" s="1" t="str">
        <f t="shared" si="12"/>
        <v>Institute of Marine Resources</v>
      </c>
      <c r="Q471" s="13" t="s">
        <v>703</v>
      </c>
      <c r="R471" s="11" t="s">
        <v>29</v>
      </c>
      <c r="S471" s="11" t="s">
        <v>700</v>
      </c>
    </row>
    <row r="472" spans="1:22">
      <c r="A472" s="37"/>
      <c r="B472" s="37"/>
      <c r="C472" s="50"/>
      <c r="D472" s="51"/>
      <c r="E472" s="60"/>
      <c r="F472" s="59"/>
      <c r="G472" s="73"/>
      <c r="H472" s="73"/>
      <c r="I472" s="59"/>
      <c r="J472" s="59"/>
      <c r="K472" s="94" t="s">
        <v>709</v>
      </c>
      <c r="L472" s="93" t="s">
        <v>710</v>
      </c>
      <c r="M472" s="1">
        <f t="shared" si="11"/>
        <v>19</v>
      </c>
      <c r="O472" s="1" t="str">
        <f t="shared" si="12"/>
        <v>D3210</v>
      </c>
      <c r="P472" s="1" t="str">
        <f t="shared" si="12"/>
        <v>IMR - Adminstration</v>
      </c>
      <c r="Q472" s="13" t="s">
        <v>707</v>
      </c>
      <c r="R472" s="11" t="s">
        <v>33</v>
      </c>
      <c r="S472" s="11" t="s">
        <v>700</v>
      </c>
    </row>
    <row r="473" spans="1:22">
      <c r="A473" s="37"/>
      <c r="B473" s="37"/>
      <c r="C473" s="50"/>
      <c r="D473" s="51"/>
      <c r="E473" s="60"/>
      <c r="F473" s="59"/>
      <c r="G473" s="73"/>
      <c r="H473" s="73"/>
      <c r="I473" s="59"/>
      <c r="J473" s="59"/>
      <c r="K473" s="94" t="s">
        <v>711</v>
      </c>
      <c r="L473" s="93" t="s">
        <v>712</v>
      </c>
      <c r="M473" s="1">
        <f t="shared" si="11"/>
        <v>17</v>
      </c>
      <c r="O473" s="1" t="str">
        <f t="shared" si="12"/>
        <v>D3220</v>
      </c>
      <c r="P473" s="1" t="str">
        <f t="shared" si="12"/>
        <v>IMR Consultancies</v>
      </c>
      <c r="Q473" s="13" t="s">
        <v>707</v>
      </c>
      <c r="R473" s="11" t="s">
        <v>33</v>
      </c>
      <c r="S473" s="11" t="s">
        <v>700</v>
      </c>
    </row>
    <row r="474" spans="1:22">
      <c r="A474" s="37"/>
      <c r="B474" s="37"/>
      <c r="C474" s="50" t="s">
        <v>713</v>
      </c>
      <c r="D474" s="51" t="s">
        <v>714</v>
      </c>
      <c r="E474" s="60"/>
      <c r="F474" s="59"/>
      <c r="G474" s="73"/>
      <c r="H474" s="73"/>
      <c r="I474" s="59"/>
      <c r="J474" s="59"/>
      <c r="K474" s="93"/>
      <c r="L474" s="96"/>
      <c r="M474" s="1">
        <f t="shared" si="11"/>
        <v>0</v>
      </c>
      <c r="O474" s="1" t="str">
        <f t="shared" si="12"/>
        <v/>
      </c>
      <c r="P474" s="1" t="str">
        <f t="shared" si="12"/>
        <v/>
      </c>
    </row>
    <row r="475" spans="1:22">
      <c r="A475" s="37"/>
      <c r="B475" s="37"/>
      <c r="C475" s="50"/>
      <c r="D475" s="51"/>
      <c r="E475" s="60" t="s">
        <v>715</v>
      </c>
      <c r="F475" s="65" t="s">
        <v>714</v>
      </c>
      <c r="G475" s="73"/>
      <c r="H475" s="73"/>
      <c r="I475" s="59"/>
      <c r="J475" s="59"/>
      <c r="K475" s="93"/>
      <c r="L475" s="96"/>
      <c r="M475" s="1">
        <f t="shared" si="11"/>
        <v>20</v>
      </c>
      <c r="O475" s="1" t="str">
        <f t="shared" si="12"/>
        <v>D40</v>
      </c>
      <c r="P475" s="1" t="str">
        <f t="shared" si="12"/>
        <v>Institute Pool Funds</v>
      </c>
      <c r="R475" s="11" t="s">
        <v>29</v>
      </c>
      <c r="S475" s="11" t="s">
        <v>713</v>
      </c>
    </row>
    <row r="476" spans="1:22">
      <c r="A476" s="37"/>
      <c r="B476" s="37"/>
      <c r="C476" s="50"/>
      <c r="D476" s="51"/>
      <c r="E476" s="60"/>
      <c r="F476" s="65"/>
      <c r="G476" s="77" t="s">
        <v>716</v>
      </c>
      <c r="H476" s="80" t="s">
        <v>714</v>
      </c>
      <c r="I476" s="59"/>
      <c r="J476" s="59"/>
      <c r="K476" s="93"/>
      <c r="L476" s="96"/>
      <c r="M476" s="1">
        <f t="shared" si="11"/>
        <v>20</v>
      </c>
      <c r="O476" s="1" t="str">
        <f t="shared" si="12"/>
        <v>D400</v>
      </c>
      <c r="P476" s="1" t="str">
        <f t="shared" si="12"/>
        <v>Institute Pool Funds</v>
      </c>
      <c r="Q476" s="13" t="s">
        <v>715</v>
      </c>
      <c r="R476" s="11" t="s">
        <v>29</v>
      </c>
      <c r="S476" s="11" t="s">
        <v>713</v>
      </c>
    </row>
    <row r="477" spans="1:22">
      <c r="A477" s="37"/>
      <c r="B477" s="37"/>
      <c r="C477" s="50"/>
      <c r="D477" s="51"/>
      <c r="E477" s="60"/>
      <c r="F477" s="65"/>
      <c r="G477" s="73"/>
      <c r="H477" s="73"/>
      <c r="I477" s="60" t="s">
        <v>717</v>
      </c>
      <c r="J477" s="65" t="s">
        <v>714</v>
      </c>
      <c r="K477" s="93"/>
      <c r="L477" s="96"/>
      <c r="M477" s="1">
        <f t="shared" si="11"/>
        <v>20</v>
      </c>
      <c r="O477" s="1" t="str">
        <f t="shared" si="12"/>
        <v>D4000</v>
      </c>
      <c r="P477" s="1" t="str">
        <f t="shared" si="12"/>
        <v>Institute Pool Funds</v>
      </c>
      <c r="Q477" s="13" t="s">
        <v>716</v>
      </c>
      <c r="R477" s="11" t="s">
        <v>29</v>
      </c>
      <c r="S477" s="11" t="s">
        <v>713</v>
      </c>
    </row>
    <row r="478" spans="1:22">
      <c r="A478" s="37"/>
      <c r="B478" s="37"/>
      <c r="C478" s="50"/>
      <c r="D478" s="51"/>
      <c r="E478" s="60"/>
      <c r="F478" s="59"/>
      <c r="G478" s="73"/>
      <c r="H478" s="73"/>
      <c r="I478" s="59"/>
      <c r="J478" s="59"/>
      <c r="K478" s="94" t="s">
        <v>718</v>
      </c>
      <c r="L478" s="93" t="s">
        <v>719</v>
      </c>
      <c r="M478" s="1">
        <f t="shared" si="11"/>
        <v>22</v>
      </c>
      <c r="O478" s="1" t="str">
        <f t="shared" si="12"/>
        <v>D4100</v>
      </c>
      <c r="P478" s="1" t="str">
        <f t="shared" si="12"/>
        <v>Institute Pool Account</v>
      </c>
      <c r="Q478" s="13" t="s">
        <v>717</v>
      </c>
      <c r="R478" s="11" t="s">
        <v>33</v>
      </c>
      <c r="S478" s="11" t="s">
        <v>713</v>
      </c>
    </row>
    <row r="479" spans="1:22">
      <c r="A479" s="37"/>
      <c r="B479" s="37"/>
      <c r="C479" s="50"/>
      <c r="D479" s="51"/>
      <c r="E479" s="60"/>
      <c r="F479" s="59"/>
      <c r="G479" s="73"/>
      <c r="H479" s="73"/>
      <c r="I479" s="59"/>
      <c r="J479" s="59"/>
      <c r="K479" s="94" t="s">
        <v>5970</v>
      </c>
      <c r="L479" s="93" t="s">
        <v>5968</v>
      </c>
      <c r="R479" s="235" t="s">
        <v>33</v>
      </c>
      <c r="S479" s="235"/>
    </row>
    <row r="480" spans="1:22">
      <c r="A480" s="37"/>
      <c r="B480" s="37"/>
      <c r="C480" s="50"/>
      <c r="D480" s="51"/>
      <c r="E480" s="60"/>
      <c r="F480" s="59"/>
      <c r="G480" s="73"/>
      <c r="H480" s="73"/>
      <c r="I480" s="59"/>
      <c r="J480" s="59"/>
      <c r="K480" s="94"/>
      <c r="L480" s="93"/>
      <c r="R480" s="235"/>
      <c r="S480" s="235"/>
    </row>
    <row r="481" spans="1:19">
      <c r="A481" s="37"/>
      <c r="B481" s="37"/>
      <c r="C481" s="50"/>
      <c r="D481" s="51"/>
      <c r="E481" s="60"/>
      <c r="F481" s="59"/>
      <c r="G481" s="73"/>
      <c r="H481" s="73"/>
      <c r="I481" s="59"/>
      <c r="J481" s="59"/>
      <c r="K481" s="94"/>
      <c r="L481" s="93"/>
      <c r="R481" s="235"/>
      <c r="S481" s="235"/>
    </row>
    <row r="482" spans="1:19">
      <c r="A482" s="37"/>
      <c r="B482" s="37"/>
      <c r="C482" s="50" t="s">
        <v>5080</v>
      </c>
      <c r="D482" s="51" t="s">
        <v>5079</v>
      </c>
      <c r="E482" s="60" t="s">
        <v>5078</v>
      </c>
      <c r="F482" s="59" t="s">
        <v>5079</v>
      </c>
      <c r="G482" s="73" t="s">
        <v>5081</v>
      </c>
      <c r="H482" s="73" t="s">
        <v>5082</v>
      </c>
      <c r="I482" s="59" t="s">
        <v>5083</v>
      </c>
      <c r="J482" s="59" t="s">
        <v>5082</v>
      </c>
      <c r="K482" s="94" t="s">
        <v>5084</v>
      </c>
      <c r="L482" s="93" t="s">
        <v>5079</v>
      </c>
      <c r="R482" s="235" t="s">
        <v>29</v>
      </c>
      <c r="S482" s="235"/>
    </row>
    <row r="483" spans="1:19">
      <c r="A483" s="37"/>
      <c r="B483" s="37"/>
      <c r="C483" s="50"/>
      <c r="D483" s="51"/>
      <c r="E483" s="60"/>
      <c r="F483" s="59"/>
      <c r="G483" s="73"/>
      <c r="H483" s="73"/>
      <c r="I483" s="59"/>
      <c r="J483" s="59"/>
      <c r="K483" s="94" t="s">
        <v>5085</v>
      </c>
      <c r="L483" s="93" t="s">
        <v>5086</v>
      </c>
      <c r="R483" s="235" t="s">
        <v>33</v>
      </c>
      <c r="S483" s="235"/>
    </row>
    <row r="484" spans="1:19">
      <c r="A484" s="37"/>
      <c r="B484" s="37"/>
      <c r="C484" s="50"/>
      <c r="D484" s="51"/>
      <c r="E484" s="60"/>
      <c r="F484" s="59"/>
      <c r="G484" s="73"/>
      <c r="H484" s="73"/>
      <c r="I484" s="59"/>
      <c r="J484" s="59"/>
      <c r="K484" s="94"/>
      <c r="L484" s="93"/>
      <c r="R484" s="235"/>
      <c r="S484" s="235"/>
    </row>
    <row r="485" spans="1:19">
      <c r="A485" s="38">
        <v>50</v>
      </c>
      <c r="B485" s="39" t="s">
        <v>720</v>
      </c>
      <c r="C485" s="50"/>
      <c r="D485" s="51"/>
      <c r="E485" s="54"/>
      <c r="F485" s="59"/>
      <c r="G485" s="73"/>
      <c r="H485" s="73"/>
      <c r="I485" s="60"/>
      <c r="J485" s="54"/>
      <c r="K485" s="93"/>
      <c r="L485" s="96"/>
      <c r="M485" s="1">
        <f t="shared" si="11"/>
        <v>0</v>
      </c>
      <c r="O485" s="1" t="str">
        <f t="shared" si="12"/>
        <v/>
      </c>
      <c r="P485" s="1" t="str">
        <f t="shared" si="12"/>
        <v/>
      </c>
    </row>
    <row r="486" spans="1:19">
      <c r="A486" s="37"/>
      <c r="B486" s="37"/>
      <c r="C486" s="50" t="s">
        <v>721</v>
      </c>
      <c r="D486" s="52" t="s">
        <v>722</v>
      </c>
      <c r="E486" s="54"/>
      <c r="F486" s="59"/>
      <c r="G486" s="73"/>
      <c r="H486" s="73"/>
      <c r="I486" s="60"/>
      <c r="J486" s="54"/>
      <c r="K486" s="93"/>
      <c r="L486" s="96"/>
      <c r="M486" s="1">
        <f t="shared" si="11"/>
        <v>0</v>
      </c>
      <c r="O486" s="1" t="str">
        <f t="shared" si="12"/>
        <v/>
      </c>
      <c r="P486" s="1" t="str">
        <f t="shared" si="12"/>
        <v/>
      </c>
    </row>
    <row r="487" spans="1:19">
      <c r="A487" s="37"/>
      <c r="B487" s="37"/>
      <c r="C487" s="50"/>
      <c r="D487" s="52"/>
      <c r="E487" s="60" t="s">
        <v>723</v>
      </c>
      <c r="F487" s="59" t="s">
        <v>724</v>
      </c>
      <c r="G487" s="73"/>
      <c r="H487" s="73"/>
      <c r="I487" s="60"/>
      <c r="J487" s="54"/>
      <c r="K487" s="93"/>
      <c r="L487" s="96"/>
      <c r="M487" s="1">
        <f t="shared" si="11"/>
        <v>6</v>
      </c>
      <c r="O487" s="1" t="str">
        <f t="shared" si="12"/>
        <v>E10</v>
      </c>
      <c r="P487" s="1" t="str">
        <f t="shared" si="12"/>
        <v>AusAid</v>
      </c>
      <c r="R487" s="11" t="s">
        <v>29</v>
      </c>
      <c r="S487" s="11" t="s">
        <v>721</v>
      </c>
    </row>
    <row r="488" spans="1:19">
      <c r="A488" s="37"/>
      <c r="B488" s="37"/>
      <c r="C488" s="50"/>
      <c r="D488" s="52"/>
      <c r="E488" s="60"/>
      <c r="F488" s="59"/>
      <c r="G488" s="77" t="s">
        <v>725</v>
      </c>
      <c r="H488" s="73" t="s">
        <v>724</v>
      </c>
      <c r="I488" s="60"/>
      <c r="J488" s="54"/>
      <c r="K488" s="93"/>
      <c r="L488" s="96"/>
      <c r="M488" s="1">
        <f t="shared" si="11"/>
        <v>6</v>
      </c>
      <c r="O488" s="1" t="str">
        <f t="shared" si="12"/>
        <v>E100</v>
      </c>
      <c r="P488" s="1" t="str">
        <f t="shared" si="12"/>
        <v>AusAid</v>
      </c>
      <c r="Q488" s="13" t="s">
        <v>723</v>
      </c>
      <c r="R488" s="11" t="s">
        <v>29</v>
      </c>
      <c r="S488" s="11" t="s">
        <v>721</v>
      </c>
    </row>
    <row r="489" spans="1:19">
      <c r="A489" s="37"/>
      <c r="B489" s="37"/>
      <c r="C489" s="50"/>
      <c r="D489" s="52"/>
      <c r="E489" s="60"/>
      <c r="F489" s="59"/>
      <c r="G489" s="73"/>
      <c r="H489" s="73"/>
      <c r="I489" s="60" t="s">
        <v>726</v>
      </c>
      <c r="J489" s="59" t="s">
        <v>724</v>
      </c>
      <c r="K489" s="93"/>
      <c r="L489" s="96"/>
      <c r="M489" s="1">
        <f t="shared" si="11"/>
        <v>6</v>
      </c>
      <c r="O489" s="1" t="str">
        <f t="shared" si="12"/>
        <v>E1000</v>
      </c>
      <c r="P489" s="1" t="str">
        <f t="shared" si="12"/>
        <v>AusAid</v>
      </c>
      <c r="Q489" s="13" t="s">
        <v>725</v>
      </c>
      <c r="R489" s="11" t="s">
        <v>29</v>
      </c>
      <c r="S489" s="11" t="s">
        <v>721</v>
      </c>
    </row>
    <row r="490" spans="1:19">
      <c r="A490" s="37"/>
      <c r="B490" s="37"/>
      <c r="C490" s="50"/>
      <c r="D490" s="52"/>
      <c r="E490" s="60"/>
      <c r="F490" s="59"/>
      <c r="G490" s="73"/>
      <c r="H490" s="73"/>
      <c r="I490" s="60"/>
      <c r="J490" s="54"/>
      <c r="K490" s="94" t="s">
        <v>727</v>
      </c>
      <c r="L490" s="93" t="s">
        <v>728</v>
      </c>
      <c r="M490" s="1">
        <f t="shared" si="11"/>
        <v>22</v>
      </c>
      <c r="O490" s="1" t="str">
        <f t="shared" si="12"/>
        <v>EA101</v>
      </c>
      <c r="P490" s="1" t="str">
        <f t="shared" si="12"/>
        <v>Annual Grant Aust./P95</v>
      </c>
      <c r="Q490" s="13" t="s">
        <v>726</v>
      </c>
      <c r="R490" s="11" t="s">
        <v>33</v>
      </c>
      <c r="S490" s="11" t="s">
        <v>721</v>
      </c>
    </row>
    <row r="491" spans="1:19">
      <c r="A491" s="37"/>
      <c r="B491" s="37"/>
      <c r="C491" s="50"/>
      <c r="D491" s="52"/>
      <c r="E491" s="60"/>
      <c r="F491" s="59"/>
      <c r="G491" s="73"/>
      <c r="H491" s="73"/>
      <c r="I491" s="60"/>
      <c r="J491" s="54"/>
      <c r="K491" s="94" t="s">
        <v>729</v>
      </c>
      <c r="L491" s="93" t="s">
        <v>730</v>
      </c>
      <c r="M491" s="1">
        <f t="shared" si="11"/>
        <v>21</v>
      </c>
      <c r="O491" s="1" t="str">
        <f t="shared" si="12"/>
        <v>EA102</v>
      </c>
      <c r="P491" s="1" t="str">
        <f t="shared" si="12"/>
        <v>Consolidated Projects</v>
      </c>
      <c r="Q491" s="13" t="s">
        <v>726</v>
      </c>
      <c r="R491" s="11" t="s">
        <v>33</v>
      </c>
      <c r="S491" s="11" t="s">
        <v>721</v>
      </c>
    </row>
    <row r="492" spans="1:19">
      <c r="A492" s="37"/>
      <c r="B492" s="37"/>
      <c r="C492" s="50"/>
      <c r="D492" s="52"/>
      <c r="E492" s="60"/>
      <c r="F492" s="59"/>
      <c r="G492" s="73"/>
      <c r="H492" s="73"/>
      <c r="I492" s="60"/>
      <c r="J492" s="54"/>
      <c r="K492" s="94" t="s">
        <v>731</v>
      </c>
      <c r="L492" s="93" t="s">
        <v>732</v>
      </c>
      <c r="M492" s="1">
        <f t="shared" si="11"/>
        <v>32</v>
      </c>
      <c r="O492" s="1" t="str">
        <f t="shared" si="12"/>
        <v>EA103</v>
      </c>
      <c r="P492" s="1" t="str">
        <f t="shared" si="12"/>
        <v>Sth Pac Reg.Initiative on Forest</v>
      </c>
      <c r="Q492" s="13" t="s">
        <v>726</v>
      </c>
      <c r="R492" s="11" t="s">
        <v>33</v>
      </c>
      <c r="S492" s="11" t="s">
        <v>721</v>
      </c>
    </row>
    <row r="493" spans="1:19">
      <c r="A493" s="37"/>
      <c r="B493" s="37"/>
      <c r="C493" s="50"/>
      <c r="D493" s="52"/>
      <c r="E493" s="60"/>
      <c r="F493" s="59"/>
      <c r="G493" s="73"/>
      <c r="H493" s="73"/>
      <c r="I493" s="60"/>
      <c r="J493" s="54"/>
      <c r="K493" s="94" t="s">
        <v>733</v>
      </c>
      <c r="L493" s="93" t="s">
        <v>734</v>
      </c>
      <c r="M493" s="1">
        <f t="shared" si="11"/>
        <v>35</v>
      </c>
      <c r="O493" s="1" t="str">
        <f t="shared" si="12"/>
        <v>EA104</v>
      </c>
      <c r="P493" s="1" t="str">
        <f t="shared" si="12"/>
        <v>AARNET Incentive Funding Allocation</v>
      </c>
      <c r="Q493" s="13" t="s">
        <v>726</v>
      </c>
      <c r="R493" s="11" t="s">
        <v>33</v>
      </c>
      <c r="S493" s="11" t="s">
        <v>721</v>
      </c>
    </row>
    <row r="494" spans="1:19">
      <c r="A494" s="37"/>
      <c r="B494" s="37"/>
      <c r="C494" s="50"/>
      <c r="D494" s="52"/>
      <c r="E494" s="60"/>
      <c r="F494" s="59"/>
      <c r="G494" s="73"/>
      <c r="H494" s="73"/>
      <c r="I494" s="60"/>
      <c r="J494" s="54"/>
      <c r="K494" s="94" t="s">
        <v>735</v>
      </c>
      <c r="L494" s="93" t="s">
        <v>736</v>
      </c>
      <c r="M494" s="1">
        <f t="shared" si="11"/>
        <v>26</v>
      </c>
      <c r="O494" s="1" t="str">
        <f t="shared" si="12"/>
        <v>EA105</v>
      </c>
      <c r="P494" s="1" t="str">
        <f t="shared" si="12"/>
        <v>USP Community Legal Centre</v>
      </c>
      <c r="Q494" s="13" t="s">
        <v>726</v>
      </c>
      <c r="R494" s="11" t="s">
        <v>33</v>
      </c>
      <c r="S494" s="11" t="s">
        <v>721</v>
      </c>
    </row>
    <row r="495" spans="1:19">
      <c r="A495" s="37"/>
      <c r="B495" s="37"/>
      <c r="C495" s="50"/>
      <c r="D495" s="52"/>
      <c r="E495" s="60"/>
      <c r="F495" s="59"/>
      <c r="G495" s="73"/>
      <c r="H495" s="73"/>
      <c r="I495" s="60"/>
      <c r="J495" s="54"/>
      <c r="K495" s="94" t="s">
        <v>737</v>
      </c>
      <c r="L495" s="93" t="s">
        <v>738</v>
      </c>
      <c r="M495" s="1">
        <f t="shared" si="11"/>
        <v>12</v>
      </c>
      <c r="O495" s="1" t="str">
        <f t="shared" si="12"/>
        <v>EA106</v>
      </c>
      <c r="P495" s="1" t="str">
        <f t="shared" si="12"/>
        <v>AAPS Stipend</v>
      </c>
      <c r="Q495" s="13" t="s">
        <v>726</v>
      </c>
      <c r="R495" s="11" t="s">
        <v>33</v>
      </c>
      <c r="S495" s="11" t="s">
        <v>721</v>
      </c>
    </row>
    <row r="496" spans="1:19">
      <c r="A496" s="37"/>
      <c r="B496" s="37"/>
      <c r="C496" s="50"/>
      <c r="D496" s="52"/>
      <c r="E496" s="60"/>
      <c r="F496" s="59"/>
      <c r="G496" s="73"/>
      <c r="H496" s="73"/>
      <c r="I496" s="60"/>
      <c r="J496" s="54"/>
      <c r="K496" s="94" t="s">
        <v>739</v>
      </c>
      <c r="L496" s="93" t="s">
        <v>740</v>
      </c>
      <c r="M496" s="1">
        <f t="shared" si="11"/>
        <v>35</v>
      </c>
      <c r="O496" s="1" t="str">
        <f t="shared" si="12"/>
        <v>EA107</v>
      </c>
      <c r="P496" s="1" t="str">
        <f t="shared" si="12"/>
        <v>Pacific Is Legal Info(PaclII) Prjct</v>
      </c>
      <c r="Q496" s="13" t="s">
        <v>726</v>
      </c>
      <c r="R496" s="11" t="s">
        <v>33</v>
      </c>
      <c r="S496" s="11" t="s">
        <v>721</v>
      </c>
    </row>
    <row r="497" spans="1:19">
      <c r="A497" s="37"/>
      <c r="B497" s="37"/>
      <c r="C497" s="50"/>
      <c r="D497" s="52"/>
      <c r="E497" s="60"/>
      <c r="F497" s="59"/>
      <c r="G497" s="73"/>
      <c r="H497" s="73"/>
      <c r="I497" s="60"/>
      <c r="J497" s="54"/>
      <c r="K497" s="94" t="s">
        <v>741</v>
      </c>
      <c r="L497" s="93" t="s">
        <v>742</v>
      </c>
      <c r="M497" s="1">
        <f t="shared" si="11"/>
        <v>25</v>
      </c>
      <c r="O497" s="1" t="str">
        <f t="shared" si="12"/>
        <v>EA108</v>
      </c>
      <c r="P497" s="1" t="str">
        <f t="shared" si="12"/>
        <v>Climate Change Adaptation</v>
      </c>
      <c r="Q497" s="13" t="s">
        <v>726</v>
      </c>
      <c r="R497" s="11" t="s">
        <v>33</v>
      </c>
      <c r="S497" s="11" t="s">
        <v>721</v>
      </c>
    </row>
    <row r="498" spans="1:19">
      <c r="A498" s="37"/>
      <c r="B498" s="37"/>
      <c r="C498" s="50"/>
      <c r="D498" s="52"/>
      <c r="E498" s="60"/>
      <c r="F498" s="59"/>
      <c r="G498" s="73"/>
      <c r="H498" s="73"/>
      <c r="I498" s="60"/>
      <c r="J498" s="54"/>
      <c r="K498" s="94" t="s">
        <v>743</v>
      </c>
      <c r="L498" s="93" t="s">
        <v>744</v>
      </c>
      <c r="M498" s="1">
        <f t="shared" si="11"/>
        <v>20</v>
      </c>
      <c r="O498" s="1" t="str">
        <f t="shared" si="12"/>
        <v>EA109</v>
      </c>
      <c r="P498" s="1" t="str">
        <f t="shared" si="12"/>
        <v>Supervisory Training</v>
      </c>
      <c r="Q498" s="13" t="s">
        <v>726</v>
      </c>
      <c r="R498" s="11" t="s">
        <v>33</v>
      </c>
      <c r="S498" s="11" t="s">
        <v>721</v>
      </c>
    </row>
    <row r="499" spans="1:19">
      <c r="A499" s="37"/>
      <c r="B499" s="37"/>
      <c r="C499" s="50"/>
      <c r="D499" s="52"/>
      <c r="E499" s="60"/>
      <c r="F499" s="59"/>
      <c r="G499" s="73"/>
      <c r="H499" s="73"/>
      <c r="I499" s="60"/>
      <c r="J499" s="54"/>
      <c r="K499" s="94" t="s">
        <v>745</v>
      </c>
      <c r="L499" s="93" t="s">
        <v>746</v>
      </c>
      <c r="M499" s="1">
        <f t="shared" si="11"/>
        <v>29</v>
      </c>
      <c r="O499" s="1" t="str">
        <f t="shared" si="12"/>
        <v>EA110</v>
      </c>
      <c r="P499" s="1" t="str">
        <f t="shared" si="12"/>
        <v>Factors Affecting Achievement</v>
      </c>
      <c r="Q499" s="13" t="s">
        <v>726</v>
      </c>
      <c r="R499" s="11" t="s">
        <v>33</v>
      </c>
      <c r="S499" s="11" t="s">
        <v>721</v>
      </c>
    </row>
    <row r="500" spans="1:19">
      <c r="A500" s="37"/>
      <c r="B500" s="37"/>
      <c r="C500" s="50"/>
      <c r="D500" s="52"/>
      <c r="E500" s="60"/>
      <c r="F500" s="59"/>
      <c r="G500" s="73"/>
      <c r="H500" s="73"/>
      <c r="I500" s="60"/>
      <c r="J500" s="54"/>
      <c r="K500" s="94" t="s">
        <v>747</v>
      </c>
      <c r="L500" s="93" t="s">
        <v>748</v>
      </c>
      <c r="M500" s="1">
        <f t="shared" ref="M500:M563" si="13">MAX(LEN(F500), LEN(H500), LEN(J500), LEN(L500))</f>
        <v>25</v>
      </c>
      <c r="O500" s="1" t="str">
        <f t="shared" si="12"/>
        <v>EA111</v>
      </c>
      <c r="P500" s="1" t="str">
        <f t="shared" si="12"/>
        <v>Electoral Studies Project</v>
      </c>
      <c r="Q500" s="13" t="s">
        <v>726</v>
      </c>
      <c r="R500" s="11" t="s">
        <v>33</v>
      </c>
      <c r="S500" s="11" t="s">
        <v>721</v>
      </c>
    </row>
    <row r="501" spans="1:19">
      <c r="A501" s="37"/>
      <c r="B501" s="37"/>
      <c r="C501" s="50"/>
      <c r="D501" s="52"/>
      <c r="E501" s="60"/>
      <c r="F501" s="59"/>
      <c r="G501" s="73"/>
      <c r="H501" s="73"/>
      <c r="I501" s="60"/>
      <c r="J501" s="54"/>
      <c r="K501" s="94" t="s">
        <v>749</v>
      </c>
      <c r="L501" s="93" t="s">
        <v>750</v>
      </c>
      <c r="M501" s="1">
        <f t="shared" si="13"/>
        <v>14</v>
      </c>
      <c r="O501" s="1" t="str">
        <f t="shared" si="12"/>
        <v>EA112</v>
      </c>
      <c r="P501" s="1" t="str">
        <f t="shared" si="12"/>
        <v>Banner Upgrade</v>
      </c>
      <c r="Q501" s="13" t="s">
        <v>726</v>
      </c>
      <c r="R501" s="11" t="s">
        <v>33</v>
      </c>
      <c r="S501" s="11" t="s">
        <v>721</v>
      </c>
    </row>
    <row r="502" spans="1:19">
      <c r="A502" s="37"/>
      <c r="B502" s="37"/>
      <c r="C502" s="50"/>
      <c r="D502" s="52"/>
      <c r="E502" s="60"/>
      <c r="F502" s="59"/>
      <c r="G502" s="73"/>
      <c r="H502" s="73"/>
      <c r="I502" s="60"/>
      <c r="J502" s="54"/>
      <c r="K502" s="94" t="s">
        <v>751</v>
      </c>
      <c r="L502" s="93" t="s">
        <v>752</v>
      </c>
      <c r="M502" s="1">
        <f t="shared" si="13"/>
        <v>29</v>
      </c>
      <c r="O502" s="1" t="str">
        <f t="shared" si="12"/>
        <v>EA113</v>
      </c>
      <c r="P502" s="1" t="str">
        <f t="shared" si="12"/>
        <v>Pacific Legal Research Portal</v>
      </c>
      <c r="Q502" s="13" t="s">
        <v>726</v>
      </c>
      <c r="R502" s="11" t="s">
        <v>33</v>
      </c>
      <c r="S502" s="11" t="s">
        <v>721</v>
      </c>
    </row>
    <row r="503" spans="1:19">
      <c r="A503" s="37"/>
      <c r="B503" s="37"/>
      <c r="C503" s="50"/>
      <c r="D503" s="52"/>
      <c r="E503" s="60"/>
      <c r="F503" s="59"/>
      <c r="G503" s="73"/>
      <c r="H503" s="73"/>
      <c r="I503" s="60"/>
      <c r="J503" s="54"/>
      <c r="K503" s="94" t="s">
        <v>753</v>
      </c>
      <c r="L503" s="93" t="s">
        <v>754</v>
      </c>
      <c r="M503" s="1">
        <f t="shared" si="13"/>
        <v>34</v>
      </c>
      <c r="O503" s="1" t="str">
        <f t="shared" si="12"/>
        <v>EA114</v>
      </c>
      <c r="P503" s="1" t="str">
        <f t="shared" si="12"/>
        <v>Aust Dev Research-Pacific Economic</v>
      </c>
      <c r="Q503" s="13" t="s">
        <v>726</v>
      </c>
      <c r="R503" s="11" t="s">
        <v>33</v>
      </c>
      <c r="S503" s="11" t="s">
        <v>721</v>
      </c>
    </row>
    <row r="504" spans="1:19">
      <c r="A504" s="37"/>
      <c r="B504" s="37"/>
      <c r="C504" s="50"/>
      <c r="D504" s="52"/>
      <c r="E504" s="60"/>
      <c r="F504" s="59"/>
      <c r="G504" s="73"/>
      <c r="H504" s="73"/>
      <c r="I504" s="60"/>
      <c r="J504" s="54"/>
      <c r="K504" s="94" t="s">
        <v>755</v>
      </c>
      <c r="L504" s="93" t="s">
        <v>756</v>
      </c>
      <c r="M504" s="1">
        <f t="shared" si="13"/>
        <v>23</v>
      </c>
      <c r="O504" s="1" t="str">
        <f t="shared" ref="O504:P567" si="14">E504&amp;G504&amp;I504&amp;K504</f>
        <v>EA115</v>
      </c>
      <c r="P504" s="1" t="str">
        <f t="shared" si="14"/>
        <v xml:space="preserve">ACIAR Research Project </v>
      </c>
      <c r="Q504" s="13" t="s">
        <v>726</v>
      </c>
      <c r="R504" s="11" t="s">
        <v>33</v>
      </c>
      <c r="S504" s="11" t="s">
        <v>721</v>
      </c>
    </row>
    <row r="505" spans="1:19">
      <c r="A505" s="37"/>
      <c r="B505" s="37"/>
      <c r="C505" s="50"/>
      <c r="D505" s="52"/>
      <c r="E505" s="60"/>
      <c r="F505" s="59"/>
      <c r="G505" s="73"/>
      <c r="H505" s="73"/>
      <c r="I505" s="60"/>
      <c r="J505" s="54"/>
      <c r="K505" s="94" t="s">
        <v>757</v>
      </c>
      <c r="L505" s="93" t="s">
        <v>758</v>
      </c>
      <c r="M505" s="1">
        <f t="shared" si="13"/>
        <v>28</v>
      </c>
      <c r="O505" s="1" t="str">
        <f t="shared" si="14"/>
        <v>EA116</v>
      </c>
      <c r="P505" s="1" t="str">
        <f t="shared" si="14"/>
        <v>Quality Audit Implementation</v>
      </c>
      <c r="Q505" s="13" t="s">
        <v>726</v>
      </c>
      <c r="R505" s="11" t="s">
        <v>33</v>
      </c>
      <c r="S505" s="11" t="s">
        <v>721</v>
      </c>
    </row>
    <row r="506" spans="1:19">
      <c r="A506" s="37"/>
      <c r="B506" s="37"/>
      <c r="C506" s="50"/>
      <c r="D506" s="52"/>
      <c r="E506" s="60"/>
      <c r="F506" s="59"/>
      <c r="G506" s="73"/>
      <c r="H506" s="73"/>
      <c r="I506" s="60"/>
      <c r="J506" s="54"/>
      <c r="K506" s="94" t="s">
        <v>759</v>
      </c>
      <c r="L506" s="93" t="s">
        <v>760</v>
      </c>
      <c r="M506" s="1">
        <f t="shared" si="13"/>
        <v>27</v>
      </c>
      <c r="O506" s="1" t="str">
        <f t="shared" si="14"/>
        <v>EA117</v>
      </c>
      <c r="P506" s="1" t="str">
        <f t="shared" si="14"/>
        <v>Regional Campus Development</v>
      </c>
      <c r="Q506" s="13" t="s">
        <v>726</v>
      </c>
      <c r="R506" s="11" t="s">
        <v>33</v>
      </c>
      <c r="S506" s="11" t="s">
        <v>721</v>
      </c>
    </row>
    <row r="507" spans="1:19">
      <c r="A507" s="37"/>
      <c r="B507" s="37"/>
      <c r="C507" s="50"/>
      <c r="D507" s="52"/>
      <c r="E507" s="60"/>
      <c r="F507" s="59"/>
      <c r="G507" s="73"/>
      <c r="H507" s="73"/>
      <c r="I507" s="60"/>
      <c r="J507" s="54"/>
      <c r="K507" s="94" t="s">
        <v>761</v>
      </c>
      <c r="L507" s="93" t="s">
        <v>762</v>
      </c>
      <c r="M507" s="1">
        <f t="shared" si="13"/>
        <v>16</v>
      </c>
      <c r="O507" s="1" t="str">
        <f t="shared" si="14"/>
        <v>EA118</v>
      </c>
      <c r="P507" s="1" t="str">
        <f t="shared" si="14"/>
        <v>USPNet Broadband</v>
      </c>
      <c r="Q507" s="13" t="s">
        <v>726</v>
      </c>
      <c r="R507" s="11" t="s">
        <v>33</v>
      </c>
      <c r="S507" s="11" t="s">
        <v>721</v>
      </c>
    </row>
    <row r="508" spans="1:19">
      <c r="A508" s="37"/>
      <c r="B508" s="37"/>
      <c r="C508" s="50"/>
      <c r="D508" s="52"/>
      <c r="E508" s="60"/>
      <c r="F508" s="59"/>
      <c r="G508" s="73"/>
      <c r="H508" s="73"/>
      <c r="I508" s="60"/>
      <c r="J508" s="54"/>
      <c r="K508" s="94" t="s">
        <v>763</v>
      </c>
      <c r="L508" s="93" t="s">
        <v>764</v>
      </c>
      <c r="M508" s="1">
        <f t="shared" si="13"/>
        <v>25</v>
      </c>
      <c r="O508" s="1" t="str">
        <f t="shared" si="14"/>
        <v>EA119</v>
      </c>
      <c r="P508" s="1" t="str">
        <f t="shared" si="14"/>
        <v>Future Climate Programmes</v>
      </c>
      <c r="Q508" s="13" t="s">
        <v>726</v>
      </c>
      <c r="R508" s="11" t="s">
        <v>33</v>
      </c>
      <c r="S508" s="11" t="s">
        <v>721</v>
      </c>
    </row>
    <row r="509" spans="1:19">
      <c r="A509" s="37"/>
      <c r="B509" s="37"/>
      <c r="C509" s="50"/>
      <c r="D509" s="52"/>
      <c r="E509" s="60"/>
      <c r="F509" s="59"/>
      <c r="G509" s="73"/>
      <c r="H509" s="73"/>
      <c r="I509" s="60"/>
      <c r="J509" s="54"/>
      <c r="K509" s="94" t="s">
        <v>765</v>
      </c>
      <c r="L509" s="93" t="s">
        <v>766</v>
      </c>
      <c r="M509" s="1">
        <f t="shared" si="13"/>
        <v>34</v>
      </c>
      <c r="O509" s="1" t="str">
        <f t="shared" si="14"/>
        <v>EA120</v>
      </c>
      <c r="P509" s="1" t="str">
        <f t="shared" si="14"/>
        <v>Pacific Is Centre for Public Admin</v>
      </c>
      <c r="Q509" s="13" t="s">
        <v>726</v>
      </c>
      <c r="R509" s="11" t="s">
        <v>33</v>
      </c>
      <c r="S509" s="11" t="s">
        <v>721</v>
      </c>
    </row>
    <row r="510" spans="1:19">
      <c r="A510" s="37"/>
      <c r="B510" s="37"/>
      <c r="C510" s="50"/>
      <c r="D510" s="52"/>
      <c r="E510" s="60"/>
      <c r="F510" s="59"/>
      <c r="G510" s="73"/>
      <c r="H510" s="73"/>
      <c r="I510" s="60"/>
      <c r="J510" s="54"/>
      <c r="K510" s="94" t="s">
        <v>767</v>
      </c>
      <c r="L510" s="93" t="s">
        <v>768</v>
      </c>
      <c r="M510" s="1">
        <f t="shared" si="13"/>
        <v>29</v>
      </c>
      <c r="O510" s="1" t="str">
        <f t="shared" si="14"/>
        <v>EA121</v>
      </c>
      <c r="P510" s="1" t="str">
        <f t="shared" si="14"/>
        <v>Pacific Regional Land Program</v>
      </c>
      <c r="Q510" s="13" t="s">
        <v>726</v>
      </c>
      <c r="R510" s="11" t="s">
        <v>33</v>
      </c>
      <c r="S510" s="11" t="s">
        <v>721</v>
      </c>
    </row>
    <row r="511" spans="1:19">
      <c r="A511" s="37"/>
      <c r="B511" s="37"/>
      <c r="C511" s="50"/>
      <c r="D511" s="52"/>
      <c r="E511" s="60"/>
      <c r="F511" s="59"/>
      <c r="G511" s="73"/>
      <c r="H511" s="73"/>
      <c r="I511" s="60"/>
      <c r="J511" s="54"/>
      <c r="K511" s="94" t="s">
        <v>769</v>
      </c>
      <c r="L511" s="93" t="s">
        <v>770</v>
      </c>
      <c r="M511" s="1">
        <f t="shared" si="13"/>
        <v>21</v>
      </c>
      <c r="O511" s="1" t="str">
        <f t="shared" si="14"/>
        <v>EA122</v>
      </c>
      <c r="P511" s="1" t="str">
        <f t="shared" si="14"/>
        <v>Environmental Charter</v>
      </c>
      <c r="Q511" s="13" t="s">
        <v>726</v>
      </c>
      <c r="R511" s="11" t="s">
        <v>33</v>
      </c>
      <c r="S511" s="11" t="s">
        <v>721</v>
      </c>
    </row>
    <row r="512" spans="1:19">
      <c r="A512" s="37"/>
      <c r="B512" s="37"/>
      <c r="C512" s="50"/>
      <c r="D512" s="52"/>
      <c r="E512" s="60"/>
      <c r="F512" s="59"/>
      <c r="G512" s="73"/>
      <c r="H512" s="73"/>
      <c r="I512" s="60"/>
      <c r="J512" s="54"/>
      <c r="K512" s="94" t="s">
        <v>771</v>
      </c>
      <c r="L512" s="93" t="s">
        <v>772</v>
      </c>
      <c r="M512" s="1">
        <f t="shared" si="13"/>
        <v>33</v>
      </c>
      <c r="O512" s="1" t="str">
        <f t="shared" si="14"/>
        <v>EA123</v>
      </c>
      <c r="P512" s="1" t="str">
        <f t="shared" si="14"/>
        <v>Regional Campuses-Energy Proposal</v>
      </c>
      <c r="Q512" s="13" t="s">
        <v>726</v>
      </c>
      <c r="R512" s="11" t="s">
        <v>33</v>
      </c>
      <c r="S512" s="11" t="s">
        <v>721</v>
      </c>
    </row>
    <row r="513" spans="1:19">
      <c r="A513" s="37"/>
      <c r="B513" s="37"/>
      <c r="C513" s="50"/>
      <c r="D513" s="52"/>
      <c r="E513" s="60"/>
      <c r="F513" s="59"/>
      <c r="G513" s="73"/>
      <c r="H513" s="73"/>
      <c r="I513" s="60"/>
      <c r="J513" s="54"/>
      <c r="K513" s="94" t="s">
        <v>773</v>
      </c>
      <c r="L513" s="93" t="s">
        <v>774</v>
      </c>
      <c r="M513" s="1">
        <f t="shared" si="13"/>
        <v>33</v>
      </c>
      <c r="O513" s="1" t="str">
        <f t="shared" si="14"/>
        <v>EA124</v>
      </c>
      <c r="P513" s="1" t="str">
        <f t="shared" si="14"/>
        <v>Cook Is Campus-Solar Power System</v>
      </c>
      <c r="Q513" s="13" t="s">
        <v>726</v>
      </c>
      <c r="R513" s="11" t="s">
        <v>33</v>
      </c>
      <c r="S513" s="11" t="s">
        <v>721</v>
      </c>
    </row>
    <row r="514" spans="1:19">
      <c r="A514" s="37"/>
      <c r="B514" s="37"/>
      <c r="C514" s="50"/>
      <c r="D514" s="52"/>
      <c r="E514" s="60"/>
      <c r="F514" s="59"/>
      <c r="G514" s="73"/>
      <c r="H514" s="73"/>
      <c r="I514" s="60"/>
      <c r="J514" s="54"/>
      <c r="K514" s="94" t="s">
        <v>775</v>
      </c>
      <c r="L514" s="93" t="s">
        <v>776</v>
      </c>
      <c r="M514" s="1">
        <f t="shared" si="13"/>
        <v>33</v>
      </c>
      <c r="O514" s="1" t="str">
        <f t="shared" si="14"/>
        <v>EA125</v>
      </c>
      <c r="P514" s="1" t="str">
        <f t="shared" si="14"/>
        <v>Tokelau Campus-Developing Student</v>
      </c>
      <c r="Q514" s="13" t="s">
        <v>726</v>
      </c>
      <c r="R514" s="11" t="s">
        <v>33</v>
      </c>
      <c r="S514" s="11" t="s">
        <v>721</v>
      </c>
    </row>
    <row r="515" spans="1:19">
      <c r="A515" s="37"/>
      <c r="B515" s="37"/>
      <c r="C515" s="50"/>
      <c r="D515" s="52"/>
      <c r="E515" s="60"/>
      <c r="F515" s="59"/>
      <c r="G515" s="73"/>
      <c r="H515" s="73"/>
      <c r="I515" s="60"/>
      <c r="J515" s="54"/>
      <c r="K515" s="94" t="s">
        <v>777</v>
      </c>
      <c r="L515" s="93" t="s">
        <v>778</v>
      </c>
      <c r="M515" s="1">
        <f t="shared" si="13"/>
        <v>30</v>
      </c>
      <c r="O515" s="1" t="str">
        <f t="shared" si="14"/>
        <v>EA126</v>
      </c>
      <c r="P515" s="1" t="str">
        <f t="shared" si="14"/>
        <v>USP Records Management Project</v>
      </c>
      <c r="Q515" s="13" t="s">
        <v>726</v>
      </c>
      <c r="R515" s="11" t="s">
        <v>33</v>
      </c>
      <c r="S515" s="11" t="s">
        <v>721</v>
      </c>
    </row>
    <row r="516" spans="1:19">
      <c r="A516" s="37"/>
      <c r="B516" s="37"/>
      <c r="C516" s="50"/>
      <c r="D516" s="52"/>
      <c r="E516" s="60"/>
      <c r="F516" s="59"/>
      <c r="G516" s="73"/>
      <c r="H516" s="73"/>
      <c r="I516" s="60"/>
      <c r="J516" s="54"/>
      <c r="K516" s="94" t="s">
        <v>779</v>
      </c>
      <c r="L516" s="93" t="s">
        <v>780</v>
      </c>
      <c r="M516" s="1">
        <f t="shared" si="13"/>
        <v>34</v>
      </c>
      <c r="O516" s="1" t="str">
        <f t="shared" si="14"/>
        <v>EA127</v>
      </c>
      <c r="P516" s="1" t="str">
        <f t="shared" si="14"/>
        <v>FBE-Regional Professional Networks</v>
      </c>
      <c r="Q516" s="13" t="s">
        <v>726</v>
      </c>
      <c r="R516" s="11" t="s">
        <v>33</v>
      </c>
      <c r="S516" s="11" t="s">
        <v>721</v>
      </c>
    </row>
    <row r="517" spans="1:19">
      <c r="A517" s="37"/>
      <c r="B517" s="37"/>
      <c r="C517" s="50"/>
      <c r="D517" s="52"/>
      <c r="E517" s="60"/>
      <c r="F517" s="59"/>
      <c r="G517" s="73"/>
      <c r="H517" s="73"/>
      <c r="I517" s="60"/>
      <c r="J517" s="54"/>
      <c r="K517" s="94" t="s">
        <v>781</v>
      </c>
      <c r="L517" s="93" t="s">
        <v>544</v>
      </c>
      <c r="M517" s="1">
        <f t="shared" si="13"/>
        <v>11</v>
      </c>
      <c r="O517" s="1" t="str">
        <f t="shared" si="14"/>
        <v>EA128</v>
      </c>
      <c r="P517" s="1" t="str">
        <f t="shared" si="14"/>
        <v>Campus Life</v>
      </c>
      <c r="Q517" s="13" t="s">
        <v>726</v>
      </c>
      <c r="R517" s="11" t="s">
        <v>33</v>
      </c>
      <c r="S517" s="11" t="s">
        <v>721</v>
      </c>
    </row>
    <row r="518" spans="1:19">
      <c r="A518" s="37"/>
      <c r="B518" s="37"/>
      <c r="C518" s="50"/>
      <c r="D518" s="52"/>
      <c r="E518" s="60"/>
      <c r="F518" s="59"/>
      <c r="G518" s="73"/>
      <c r="H518" s="73"/>
      <c r="I518" s="60"/>
      <c r="J518" s="54"/>
      <c r="K518" s="94" t="s">
        <v>782</v>
      </c>
      <c r="L518" s="93" t="s">
        <v>783</v>
      </c>
      <c r="M518" s="1">
        <f t="shared" si="13"/>
        <v>13</v>
      </c>
      <c r="O518" s="1" t="str">
        <f t="shared" si="14"/>
        <v>EA129</v>
      </c>
      <c r="P518" s="1" t="str">
        <f t="shared" si="14"/>
        <v>ACIAR - PARDI</v>
      </c>
      <c r="Q518" s="13" t="s">
        <v>726</v>
      </c>
      <c r="R518" s="11" t="s">
        <v>33</v>
      </c>
      <c r="S518" s="11" t="s">
        <v>721</v>
      </c>
    </row>
    <row r="519" spans="1:19">
      <c r="A519" s="37"/>
      <c r="B519" s="37"/>
      <c r="C519" s="50"/>
      <c r="D519" s="52"/>
      <c r="E519" s="60"/>
      <c r="F519" s="59"/>
      <c r="G519" s="73"/>
      <c r="H519" s="73"/>
      <c r="I519" s="60"/>
      <c r="J519" s="54"/>
      <c r="K519" s="94" t="s">
        <v>784</v>
      </c>
      <c r="L519" s="93" t="s">
        <v>785</v>
      </c>
      <c r="M519" s="1">
        <f t="shared" si="13"/>
        <v>15</v>
      </c>
      <c r="O519" s="1" t="str">
        <f t="shared" si="14"/>
        <v>EA130</v>
      </c>
      <c r="P519" s="1" t="str">
        <f t="shared" si="14"/>
        <v>Research - 2010</v>
      </c>
      <c r="Q519" s="13" t="s">
        <v>726</v>
      </c>
      <c r="R519" s="11" t="s">
        <v>33</v>
      </c>
      <c r="S519" s="11" t="s">
        <v>721</v>
      </c>
    </row>
    <row r="520" spans="1:19">
      <c r="A520" s="37"/>
      <c r="B520" s="37"/>
      <c r="C520" s="50"/>
      <c r="D520" s="52"/>
      <c r="E520" s="60"/>
      <c r="F520" s="59"/>
      <c r="G520" s="73"/>
      <c r="H520" s="73"/>
      <c r="I520" s="60"/>
      <c r="J520" s="54"/>
      <c r="K520" s="94" t="s">
        <v>786</v>
      </c>
      <c r="L520" s="93" t="s">
        <v>787</v>
      </c>
      <c r="M520" s="1">
        <f t="shared" si="13"/>
        <v>13</v>
      </c>
      <c r="O520" s="1" t="str">
        <f t="shared" si="14"/>
        <v>EA131</v>
      </c>
      <c r="P520" s="1" t="str">
        <f t="shared" si="14"/>
        <v>FSTE Outreach</v>
      </c>
      <c r="Q520" s="13" t="s">
        <v>726</v>
      </c>
      <c r="R520" s="11" t="s">
        <v>33</v>
      </c>
      <c r="S520" s="11" t="s">
        <v>721</v>
      </c>
    </row>
    <row r="521" spans="1:19">
      <c r="A521" s="37"/>
      <c r="B521" s="37"/>
      <c r="C521" s="50"/>
      <c r="D521" s="52"/>
      <c r="E521" s="60"/>
      <c r="F521" s="59"/>
      <c r="G521" s="73"/>
      <c r="H521" s="73"/>
      <c r="I521" s="60"/>
      <c r="J521" s="54"/>
      <c r="K521" s="94" t="s">
        <v>788</v>
      </c>
      <c r="L521" s="93" t="s">
        <v>789</v>
      </c>
      <c r="M521" s="1">
        <f t="shared" si="13"/>
        <v>15</v>
      </c>
      <c r="O521" s="1" t="str">
        <f t="shared" si="14"/>
        <v>EA132</v>
      </c>
      <c r="P521" s="1" t="str">
        <f t="shared" si="14"/>
        <v>AAPS Management</v>
      </c>
      <c r="Q521" s="13" t="s">
        <v>726</v>
      </c>
      <c r="R521" s="11" t="s">
        <v>33</v>
      </c>
      <c r="S521" s="11" t="s">
        <v>721</v>
      </c>
    </row>
    <row r="522" spans="1:19">
      <c r="A522" s="37"/>
      <c r="B522" s="37"/>
      <c r="C522" s="50"/>
      <c r="D522" s="52"/>
      <c r="E522" s="60"/>
      <c r="F522" s="59"/>
      <c r="G522" s="73"/>
      <c r="H522" s="73"/>
      <c r="I522" s="60"/>
      <c r="J522" s="54"/>
      <c r="K522" s="94" t="s">
        <v>790</v>
      </c>
      <c r="L522" s="93" t="s">
        <v>791</v>
      </c>
      <c r="M522" s="1">
        <f t="shared" si="13"/>
        <v>29</v>
      </c>
      <c r="O522" s="1" t="str">
        <f t="shared" si="14"/>
        <v>EA133</v>
      </c>
      <c r="P522" s="1" t="str">
        <f t="shared" si="14"/>
        <v>Future Climate Leaders Part 2</v>
      </c>
      <c r="Q522" s="13" t="s">
        <v>726</v>
      </c>
      <c r="R522" s="11" t="s">
        <v>33</v>
      </c>
      <c r="S522" s="11" t="s">
        <v>721</v>
      </c>
    </row>
    <row r="523" spans="1:19">
      <c r="A523" s="37"/>
      <c r="B523" s="37"/>
      <c r="C523" s="50"/>
      <c r="D523" s="52"/>
      <c r="E523" s="60"/>
      <c r="F523" s="59"/>
      <c r="G523" s="73"/>
      <c r="H523" s="73"/>
      <c r="I523" s="60"/>
      <c r="J523" s="54"/>
      <c r="K523" s="94" t="s">
        <v>792</v>
      </c>
      <c r="L523" s="93" t="s">
        <v>793</v>
      </c>
      <c r="M523" s="1">
        <f t="shared" si="13"/>
        <v>31</v>
      </c>
      <c r="O523" s="1" t="str">
        <f t="shared" si="14"/>
        <v>EA134</v>
      </c>
      <c r="P523" s="1" t="str">
        <f t="shared" si="14"/>
        <v>Ausaid Incentive-FSTE mLearning</v>
      </c>
      <c r="Q523" s="13" t="s">
        <v>726</v>
      </c>
      <c r="R523" s="11" t="s">
        <v>33</v>
      </c>
      <c r="S523" s="11" t="s">
        <v>721</v>
      </c>
    </row>
    <row r="524" spans="1:19">
      <c r="A524" s="37"/>
      <c r="B524" s="37"/>
      <c r="C524" s="50"/>
      <c r="D524" s="52"/>
      <c r="E524" s="60"/>
      <c r="F524" s="59"/>
      <c r="G524" s="73"/>
      <c r="H524" s="73"/>
      <c r="I524" s="60"/>
      <c r="J524" s="54"/>
      <c r="K524" s="94" t="s">
        <v>794</v>
      </c>
      <c r="L524" s="93" t="s">
        <v>795</v>
      </c>
      <c r="M524" s="1">
        <f t="shared" si="13"/>
        <v>29</v>
      </c>
      <c r="O524" s="1" t="str">
        <f t="shared" si="14"/>
        <v>EA135</v>
      </c>
      <c r="P524" s="1" t="str">
        <f t="shared" si="14"/>
        <v>Ausaid AARNet Upgrade Project</v>
      </c>
      <c r="Q524" s="13" t="s">
        <v>726</v>
      </c>
      <c r="R524" s="11" t="s">
        <v>33</v>
      </c>
      <c r="S524" s="11" t="s">
        <v>721</v>
      </c>
    </row>
    <row r="525" spans="1:19">
      <c r="A525" s="37"/>
      <c r="B525" s="37"/>
      <c r="C525" s="50"/>
      <c r="D525" s="52"/>
      <c r="E525" s="60"/>
      <c r="F525" s="59"/>
      <c r="G525" s="73"/>
      <c r="H525" s="73"/>
      <c r="I525" s="60"/>
      <c r="J525" s="54"/>
      <c r="K525" s="94" t="s">
        <v>796</v>
      </c>
      <c r="L525" s="93" t="s">
        <v>797</v>
      </c>
      <c r="M525" s="1">
        <f t="shared" si="13"/>
        <v>33</v>
      </c>
      <c r="O525" s="1" t="str">
        <f t="shared" si="14"/>
        <v>EA136</v>
      </c>
      <c r="P525" s="1" t="str">
        <f t="shared" si="14"/>
        <v>Literacy Numeracy in Early Grades</v>
      </c>
      <c r="Q525" s="13" t="s">
        <v>726</v>
      </c>
      <c r="R525" s="11" t="s">
        <v>33</v>
      </c>
      <c r="S525" s="11" t="s">
        <v>721</v>
      </c>
    </row>
    <row r="526" spans="1:19">
      <c r="A526" s="37"/>
      <c r="B526" s="37"/>
      <c r="C526" s="50"/>
      <c r="D526" s="52"/>
      <c r="E526" s="60"/>
      <c r="F526" s="59"/>
      <c r="G526" s="73"/>
      <c r="H526" s="73"/>
      <c r="I526" s="60"/>
      <c r="J526" s="54"/>
      <c r="K526" s="94" t="s">
        <v>798</v>
      </c>
      <c r="L526" s="93" t="s">
        <v>799</v>
      </c>
      <c r="M526" s="1">
        <f t="shared" si="13"/>
        <v>29</v>
      </c>
      <c r="O526" s="1" t="str">
        <f t="shared" si="14"/>
        <v>EA137</v>
      </c>
      <c r="P526" s="1" t="str">
        <f t="shared" si="14"/>
        <v>Tertiary Education Conference</v>
      </c>
      <c r="Q526" s="13" t="s">
        <v>726</v>
      </c>
      <c r="R526" s="11" t="s">
        <v>33</v>
      </c>
      <c r="S526" s="11" t="s">
        <v>721</v>
      </c>
    </row>
    <row r="527" spans="1:19">
      <c r="A527" s="37"/>
      <c r="B527" s="37"/>
      <c r="C527" s="50"/>
      <c r="D527" s="52"/>
      <c r="E527" s="60"/>
      <c r="F527" s="59"/>
      <c r="G527" s="73"/>
      <c r="H527" s="73"/>
      <c r="I527" s="60"/>
      <c r="J527" s="54"/>
      <c r="K527" s="94" t="s">
        <v>800</v>
      </c>
      <c r="L527" s="93" t="s">
        <v>801</v>
      </c>
      <c r="M527" s="1">
        <f t="shared" si="13"/>
        <v>32</v>
      </c>
      <c r="O527" s="1" t="str">
        <f t="shared" si="14"/>
        <v>EA138</v>
      </c>
      <c r="P527" s="1" t="str">
        <f t="shared" si="14"/>
        <v>AusAid/Pacific Legal Information</v>
      </c>
      <c r="Q527" s="13" t="s">
        <v>726</v>
      </c>
      <c r="R527" s="11" t="s">
        <v>33</v>
      </c>
      <c r="S527" s="11" t="s">
        <v>721</v>
      </c>
    </row>
    <row r="528" spans="1:19">
      <c r="A528" s="37"/>
      <c r="B528" s="37"/>
      <c r="C528" s="50"/>
      <c r="D528" s="52"/>
      <c r="E528" s="60"/>
      <c r="F528" s="59"/>
      <c r="G528" s="73"/>
      <c r="H528" s="73"/>
      <c r="I528" s="60"/>
      <c r="J528" s="54"/>
      <c r="K528" s="94" t="s">
        <v>802</v>
      </c>
      <c r="L528" s="93" t="s">
        <v>803</v>
      </c>
      <c r="M528" s="1">
        <f t="shared" si="13"/>
        <v>27</v>
      </c>
      <c r="O528" s="1" t="str">
        <f t="shared" si="14"/>
        <v>EA139</v>
      </c>
      <c r="P528" s="1" t="str">
        <f t="shared" si="14"/>
        <v>AusAid/Pacific Heritage Hub</v>
      </c>
      <c r="Q528" s="13" t="s">
        <v>726</v>
      </c>
      <c r="R528" s="11" t="s">
        <v>33</v>
      </c>
      <c r="S528" s="11" t="s">
        <v>721</v>
      </c>
    </row>
    <row r="529" spans="1:19">
      <c r="A529" s="37"/>
      <c r="B529" s="37"/>
      <c r="C529" s="50"/>
      <c r="D529" s="52"/>
      <c r="E529" s="60"/>
      <c r="F529" s="59"/>
      <c r="G529" s="73"/>
      <c r="H529" s="73"/>
      <c r="I529" s="60"/>
      <c r="J529" s="54"/>
      <c r="K529" s="94" t="s">
        <v>804</v>
      </c>
      <c r="L529" s="93" t="s">
        <v>805</v>
      </c>
      <c r="M529" s="1">
        <f t="shared" si="13"/>
        <v>24</v>
      </c>
      <c r="O529" s="1" t="str">
        <f t="shared" si="14"/>
        <v>EA140</v>
      </c>
      <c r="P529" s="1" t="str">
        <f t="shared" si="14"/>
        <v>AusAid/Training Teachers</v>
      </c>
      <c r="Q529" s="13" t="s">
        <v>726</v>
      </c>
      <c r="R529" s="11" t="s">
        <v>33</v>
      </c>
      <c r="S529" s="11" t="s">
        <v>721</v>
      </c>
    </row>
    <row r="530" spans="1:19">
      <c r="A530" s="37"/>
      <c r="B530" s="37"/>
      <c r="C530" s="50"/>
      <c r="D530" s="52"/>
      <c r="E530" s="60"/>
      <c r="F530" s="59"/>
      <c r="G530" s="73"/>
      <c r="H530" s="73"/>
      <c r="I530" s="60"/>
      <c r="J530" s="54"/>
      <c r="K530" s="94" t="s">
        <v>806</v>
      </c>
      <c r="L530" s="93" t="s">
        <v>807</v>
      </c>
      <c r="M530" s="1">
        <f t="shared" si="13"/>
        <v>26</v>
      </c>
      <c r="O530" s="1" t="str">
        <f t="shared" si="14"/>
        <v>EA141</v>
      </c>
      <c r="P530" s="1" t="str">
        <f t="shared" si="14"/>
        <v>AusAid/AAPS-Emalus Stipend</v>
      </c>
      <c r="Q530" s="13" t="s">
        <v>726</v>
      </c>
      <c r="R530" s="11" t="s">
        <v>33</v>
      </c>
      <c r="S530" s="11" t="s">
        <v>721</v>
      </c>
    </row>
    <row r="531" spans="1:19">
      <c r="A531" s="37"/>
      <c r="B531" s="37"/>
      <c r="C531" s="50"/>
      <c r="D531" s="52"/>
      <c r="E531" s="60"/>
      <c r="F531" s="59"/>
      <c r="G531" s="73"/>
      <c r="H531" s="73"/>
      <c r="I531" s="60"/>
      <c r="J531" s="54"/>
      <c r="K531" s="94" t="s">
        <v>808</v>
      </c>
      <c r="L531" s="93" t="s">
        <v>809</v>
      </c>
      <c r="M531" s="1">
        <f t="shared" si="13"/>
        <v>30</v>
      </c>
      <c r="O531" s="1" t="str">
        <f t="shared" si="14"/>
        <v>EA142</v>
      </c>
      <c r="P531" s="1" t="str">
        <f t="shared" si="14"/>
        <v>AusAid/AAPS-Emalus Rest Office</v>
      </c>
      <c r="Q531" s="13" t="s">
        <v>726</v>
      </c>
      <c r="R531" s="11" t="s">
        <v>33</v>
      </c>
      <c r="S531" s="11" t="s">
        <v>721</v>
      </c>
    </row>
    <row r="532" spans="1:19">
      <c r="A532" s="37"/>
      <c r="B532" s="37"/>
      <c r="C532" s="50"/>
      <c r="D532" s="52"/>
      <c r="E532" s="60"/>
      <c r="F532" s="59"/>
      <c r="G532" s="73"/>
      <c r="H532" s="73"/>
      <c r="I532" s="60"/>
      <c r="J532" s="54"/>
      <c r="K532" s="94" t="s">
        <v>810</v>
      </c>
      <c r="L532" s="93" t="s">
        <v>811</v>
      </c>
      <c r="M532" s="1">
        <f t="shared" si="13"/>
        <v>26</v>
      </c>
      <c r="O532" s="1" t="str">
        <f t="shared" si="14"/>
        <v>EA143</v>
      </c>
      <c r="P532" s="1" t="str">
        <f t="shared" si="14"/>
        <v>AusAid/AAPS-Alafua Stipend</v>
      </c>
      <c r="Q532" s="13" t="s">
        <v>726</v>
      </c>
      <c r="R532" s="11" t="s">
        <v>33</v>
      </c>
      <c r="S532" s="11" t="s">
        <v>721</v>
      </c>
    </row>
    <row r="533" spans="1:19">
      <c r="A533" s="37"/>
      <c r="B533" s="37"/>
      <c r="C533" s="50"/>
      <c r="D533" s="52"/>
      <c r="E533" s="60"/>
      <c r="F533" s="59"/>
      <c r="G533" s="73"/>
      <c r="H533" s="73"/>
      <c r="I533" s="60"/>
      <c r="J533" s="54"/>
      <c r="K533" s="94" t="s">
        <v>812</v>
      </c>
      <c r="L533" s="93" t="s">
        <v>813</v>
      </c>
      <c r="M533" s="1">
        <f t="shared" si="13"/>
        <v>31</v>
      </c>
      <c r="O533" s="1" t="str">
        <f t="shared" si="14"/>
        <v>EA144</v>
      </c>
      <c r="P533" s="1" t="str">
        <f t="shared" si="14"/>
        <v>QUT/Monitoring Education Policy</v>
      </c>
      <c r="Q533" s="13" t="s">
        <v>726</v>
      </c>
      <c r="R533" s="11" t="s">
        <v>33</v>
      </c>
      <c r="S533" s="11" t="s">
        <v>721</v>
      </c>
    </row>
    <row r="534" spans="1:19">
      <c r="A534" s="37"/>
      <c r="B534" s="37"/>
      <c r="C534" s="50"/>
      <c r="D534" s="52"/>
      <c r="E534" s="60"/>
      <c r="F534" s="59"/>
      <c r="G534" s="73"/>
      <c r="H534" s="73"/>
      <c r="I534" s="60"/>
      <c r="J534" s="54"/>
      <c r="K534" s="94" t="s">
        <v>814</v>
      </c>
      <c r="L534" s="93" t="s">
        <v>815</v>
      </c>
      <c r="M534" s="1">
        <f t="shared" si="13"/>
        <v>24</v>
      </c>
      <c r="O534" s="1" t="str">
        <f t="shared" si="14"/>
        <v>EA145</v>
      </c>
      <c r="P534" s="1" t="str">
        <f t="shared" si="14"/>
        <v>ACIAR/Seaweed Industries</v>
      </c>
      <c r="Q534" s="13" t="s">
        <v>726</v>
      </c>
      <c r="R534" s="11" t="s">
        <v>33</v>
      </c>
      <c r="S534" s="11" t="s">
        <v>721</v>
      </c>
    </row>
    <row r="535" spans="1:19">
      <c r="A535" s="37"/>
      <c r="B535" s="37"/>
      <c r="C535" s="50"/>
      <c r="D535" s="52"/>
      <c r="E535" s="60"/>
      <c r="F535" s="59"/>
      <c r="G535" s="73"/>
      <c r="H535" s="73"/>
      <c r="I535" s="60"/>
      <c r="J535" s="54"/>
      <c r="K535" s="94" t="s">
        <v>816</v>
      </c>
      <c r="L535" s="93" t="s">
        <v>817</v>
      </c>
      <c r="M535" s="1">
        <f t="shared" si="13"/>
        <v>25</v>
      </c>
      <c r="O535" s="1" t="str">
        <f t="shared" si="14"/>
        <v>EA146</v>
      </c>
      <c r="P535" s="1" t="str">
        <f t="shared" si="14"/>
        <v>APTC/Inc. Skilled Workers</v>
      </c>
      <c r="Q535" s="13" t="s">
        <v>726</v>
      </c>
      <c r="R535" s="11" t="s">
        <v>33</v>
      </c>
      <c r="S535" s="11" t="s">
        <v>721</v>
      </c>
    </row>
    <row r="536" spans="1:19">
      <c r="A536" s="37"/>
      <c r="B536" s="37"/>
      <c r="C536" s="50"/>
      <c r="D536" s="52"/>
      <c r="E536" s="60"/>
      <c r="F536" s="59"/>
      <c r="G536" s="73"/>
      <c r="H536" s="73"/>
      <c r="I536" s="60"/>
      <c r="J536" s="54"/>
      <c r="K536" s="94" t="s">
        <v>818</v>
      </c>
      <c r="L536" s="93" t="s">
        <v>819</v>
      </c>
      <c r="M536" s="1">
        <f t="shared" si="13"/>
        <v>29</v>
      </c>
      <c r="O536" s="1" t="str">
        <f t="shared" si="14"/>
        <v>EA147</v>
      </c>
      <c r="P536" s="1" t="str">
        <f t="shared" si="14"/>
        <v>Public Service Training-Tonga</v>
      </c>
      <c r="Q536" s="13" t="s">
        <v>726</v>
      </c>
      <c r="R536" s="11" t="s">
        <v>33</v>
      </c>
      <c r="S536" s="11" t="s">
        <v>721</v>
      </c>
    </row>
    <row r="537" spans="1:19">
      <c r="A537" s="37"/>
      <c r="B537" s="37"/>
      <c r="C537" s="50"/>
      <c r="D537" s="52"/>
      <c r="E537" s="60"/>
      <c r="F537" s="59"/>
      <c r="G537" s="73"/>
      <c r="H537" s="73"/>
      <c r="I537" s="60"/>
      <c r="J537" s="54"/>
      <c r="K537" s="94" t="s">
        <v>820</v>
      </c>
      <c r="L537" s="93" t="s">
        <v>821</v>
      </c>
      <c r="M537" s="1">
        <f t="shared" si="13"/>
        <v>17</v>
      </c>
      <c r="O537" s="1" t="str">
        <f t="shared" si="14"/>
        <v>EA148</v>
      </c>
      <c r="P537" s="1" t="str">
        <f t="shared" si="14"/>
        <v>Learning Teachers</v>
      </c>
      <c r="Q537" s="13" t="s">
        <v>726</v>
      </c>
      <c r="R537" s="11" t="s">
        <v>33</v>
      </c>
      <c r="S537" s="11" t="s">
        <v>721</v>
      </c>
    </row>
    <row r="538" spans="1:19">
      <c r="A538" s="37"/>
      <c r="B538" s="37"/>
      <c r="C538" s="50"/>
      <c r="D538" s="52"/>
      <c r="E538" s="60"/>
      <c r="F538" s="59"/>
      <c r="G538" s="73"/>
      <c r="H538" s="73"/>
      <c r="I538" s="60"/>
      <c r="J538" s="54"/>
      <c r="K538" s="94" t="s">
        <v>822</v>
      </c>
      <c r="L538" s="93" t="s">
        <v>823</v>
      </c>
      <c r="M538" s="1">
        <f t="shared" si="13"/>
        <v>32</v>
      </c>
      <c r="O538" s="1" t="str">
        <f t="shared" si="14"/>
        <v>EA149</v>
      </c>
      <c r="P538" s="1" t="str">
        <f t="shared" si="14"/>
        <v>AusAid Capex/SAS Renovation 2013</v>
      </c>
      <c r="Q538" s="13" t="s">
        <v>726</v>
      </c>
      <c r="R538" s="11" t="s">
        <v>33</v>
      </c>
      <c r="S538" s="11" t="s">
        <v>721</v>
      </c>
    </row>
    <row r="539" spans="1:19">
      <c r="A539" s="37"/>
      <c r="B539" s="37"/>
      <c r="C539" s="50"/>
      <c r="D539" s="52"/>
      <c r="E539" s="60"/>
      <c r="F539" s="59"/>
      <c r="G539" s="73"/>
      <c r="H539" s="73"/>
      <c r="I539" s="60"/>
      <c r="J539" s="54"/>
      <c r="K539" s="94" t="s">
        <v>824</v>
      </c>
      <c r="L539" s="93" t="s">
        <v>825</v>
      </c>
      <c r="M539" s="1">
        <f t="shared" si="13"/>
        <v>35</v>
      </c>
      <c r="O539" s="1" t="str">
        <f t="shared" si="14"/>
        <v>EA150</v>
      </c>
      <c r="P539" s="1" t="str">
        <f t="shared" si="14"/>
        <v>AusAid Capex/FSTE Teaching Facility</v>
      </c>
      <c r="Q539" s="13" t="s">
        <v>726</v>
      </c>
      <c r="R539" s="11" t="s">
        <v>33</v>
      </c>
      <c r="S539" s="11" t="s">
        <v>721</v>
      </c>
    </row>
    <row r="540" spans="1:19">
      <c r="A540" s="37"/>
      <c r="B540" s="37"/>
      <c r="C540" s="50"/>
      <c r="D540" s="52"/>
      <c r="E540" s="60"/>
      <c r="F540" s="59"/>
      <c r="G540" s="73"/>
      <c r="H540" s="73"/>
      <c r="I540" s="60"/>
      <c r="J540" s="54"/>
      <c r="K540" s="94" t="s">
        <v>826</v>
      </c>
      <c r="L540" s="93" t="s">
        <v>827</v>
      </c>
      <c r="M540" s="1">
        <f t="shared" si="13"/>
        <v>18</v>
      </c>
      <c r="O540" s="1" t="str">
        <f t="shared" si="14"/>
        <v>EA151</v>
      </c>
      <c r="P540" s="1" t="str">
        <f t="shared" si="14"/>
        <v>ITS Banner Project</v>
      </c>
      <c r="Q540" s="13" t="s">
        <v>726</v>
      </c>
      <c r="R540" s="11" t="s">
        <v>33</v>
      </c>
      <c r="S540" s="11" t="s">
        <v>721</v>
      </c>
    </row>
    <row r="541" spans="1:19">
      <c r="A541" s="37"/>
      <c r="B541" s="37"/>
      <c r="C541" s="50"/>
      <c r="D541" s="52"/>
      <c r="E541" s="60"/>
      <c r="F541" s="59"/>
      <c r="G541" s="73"/>
      <c r="H541" s="73"/>
      <c r="I541" s="60"/>
      <c r="J541" s="54"/>
      <c r="K541" s="94" t="s">
        <v>828</v>
      </c>
      <c r="L541" s="93" t="s">
        <v>829</v>
      </c>
      <c r="M541" s="1">
        <f t="shared" si="13"/>
        <v>21</v>
      </c>
      <c r="O541" s="1" t="str">
        <f t="shared" si="14"/>
        <v>EA152</v>
      </c>
      <c r="P541" s="1" t="str">
        <f t="shared" si="14"/>
        <v>VC's Contingency 2013</v>
      </c>
      <c r="Q541" s="13" t="s">
        <v>726</v>
      </c>
      <c r="R541" s="11" t="s">
        <v>33</v>
      </c>
      <c r="S541" s="11" t="s">
        <v>721</v>
      </c>
    </row>
    <row r="542" spans="1:19">
      <c r="A542" s="37"/>
      <c r="B542" s="37"/>
      <c r="C542" s="50"/>
      <c r="D542" s="52"/>
      <c r="E542" s="60"/>
      <c r="F542" s="59"/>
      <c r="G542" s="73"/>
      <c r="H542" s="73"/>
      <c r="I542" s="60"/>
      <c r="J542" s="54"/>
      <c r="K542" s="94" t="s">
        <v>830</v>
      </c>
      <c r="L542" s="93" t="s">
        <v>831</v>
      </c>
      <c r="M542" s="1">
        <f t="shared" si="13"/>
        <v>33</v>
      </c>
      <c r="O542" s="1" t="str">
        <f t="shared" si="14"/>
        <v>EA153</v>
      </c>
      <c r="P542" s="1" t="str">
        <f t="shared" si="14"/>
        <v>ICT Developments &amp; Bandwidth 2013</v>
      </c>
      <c r="Q542" s="13" t="s">
        <v>726</v>
      </c>
      <c r="R542" s="11" t="s">
        <v>33</v>
      </c>
      <c r="S542" s="11" t="s">
        <v>721</v>
      </c>
    </row>
    <row r="543" spans="1:19">
      <c r="A543" s="37"/>
      <c r="B543" s="37"/>
      <c r="C543" s="50"/>
      <c r="D543" s="52"/>
      <c r="E543" s="60"/>
      <c r="F543" s="59"/>
      <c r="G543" s="73"/>
      <c r="H543" s="73"/>
      <c r="I543" s="60"/>
      <c r="J543" s="54"/>
      <c r="K543" s="94" t="s">
        <v>832</v>
      </c>
      <c r="L543" s="93" t="s">
        <v>833</v>
      </c>
      <c r="M543" s="1">
        <f t="shared" si="13"/>
        <v>20</v>
      </c>
      <c r="O543" s="1" t="str">
        <f t="shared" si="14"/>
        <v>EA154</v>
      </c>
      <c r="P543" s="1" t="str">
        <f t="shared" si="14"/>
        <v>Country Updates 2013</v>
      </c>
      <c r="Q543" s="13" t="s">
        <v>726</v>
      </c>
      <c r="R543" s="11" t="s">
        <v>33</v>
      </c>
      <c r="S543" s="11" t="s">
        <v>721</v>
      </c>
    </row>
    <row r="544" spans="1:19">
      <c r="A544" s="37"/>
      <c r="B544" s="37"/>
      <c r="C544" s="50"/>
      <c r="D544" s="52"/>
      <c r="E544" s="60"/>
      <c r="F544" s="59"/>
      <c r="G544" s="73"/>
      <c r="H544" s="73"/>
      <c r="I544" s="60"/>
      <c r="J544" s="54"/>
      <c r="K544" s="94" t="s">
        <v>834</v>
      </c>
      <c r="L544" s="93" t="s">
        <v>835</v>
      </c>
      <c r="M544" s="1">
        <f t="shared" si="13"/>
        <v>22</v>
      </c>
      <c r="O544" s="1" t="str">
        <f t="shared" si="14"/>
        <v>EA155</v>
      </c>
      <c r="P544" s="1" t="str">
        <f t="shared" si="14"/>
        <v>Course Conversion 2013</v>
      </c>
      <c r="Q544" s="13" t="s">
        <v>726</v>
      </c>
      <c r="R544" s="11" t="s">
        <v>33</v>
      </c>
      <c r="S544" s="11" t="s">
        <v>721</v>
      </c>
    </row>
    <row r="545" spans="1:19">
      <c r="A545" s="37"/>
      <c r="B545" s="37"/>
      <c r="C545" s="50"/>
      <c r="D545" s="52"/>
      <c r="E545" s="60"/>
      <c r="F545" s="59"/>
      <c r="G545" s="73"/>
      <c r="H545" s="73"/>
      <c r="I545" s="60"/>
      <c r="J545" s="54"/>
      <c r="K545" s="94" t="s">
        <v>836</v>
      </c>
      <c r="L545" s="93" t="s">
        <v>837</v>
      </c>
      <c r="M545" s="1">
        <f t="shared" si="13"/>
        <v>27</v>
      </c>
      <c r="O545" s="1" t="str">
        <f t="shared" si="14"/>
        <v>EA156</v>
      </c>
      <c r="P545" s="1" t="str">
        <f t="shared" si="14"/>
        <v>Disability Initiatives 2013</v>
      </c>
      <c r="Q545" s="13" t="s">
        <v>726</v>
      </c>
      <c r="R545" s="11" t="s">
        <v>33</v>
      </c>
      <c r="S545" s="11" t="s">
        <v>721</v>
      </c>
    </row>
    <row r="546" spans="1:19">
      <c r="A546" s="37"/>
      <c r="B546" s="37"/>
      <c r="C546" s="50"/>
      <c r="D546" s="52"/>
      <c r="E546" s="60"/>
      <c r="F546" s="59"/>
      <c r="G546" s="73"/>
      <c r="H546" s="73"/>
      <c r="I546" s="60"/>
      <c r="J546" s="54"/>
      <c r="K546" s="94" t="s">
        <v>838</v>
      </c>
      <c r="L546" s="93" t="s">
        <v>839</v>
      </c>
      <c r="M546" s="1">
        <f t="shared" si="13"/>
        <v>26</v>
      </c>
      <c r="O546" s="1" t="str">
        <f t="shared" si="14"/>
        <v>EA157</v>
      </c>
      <c r="P546" s="1" t="str">
        <f t="shared" si="14"/>
        <v>First Year Experience 2013</v>
      </c>
      <c r="Q546" s="13" t="s">
        <v>726</v>
      </c>
      <c r="R546" s="11" t="s">
        <v>33</v>
      </c>
      <c r="S546" s="11" t="s">
        <v>721</v>
      </c>
    </row>
    <row r="547" spans="1:19">
      <c r="A547" s="37"/>
      <c r="B547" s="37"/>
      <c r="C547" s="50"/>
      <c r="D547" s="52"/>
      <c r="E547" s="60"/>
      <c r="F547" s="59"/>
      <c r="G547" s="73"/>
      <c r="H547" s="73"/>
      <c r="I547" s="60"/>
      <c r="J547" s="54"/>
      <c r="K547" s="94" t="s">
        <v>840</v>
      </c>
      <c r="L547" s="93" t="s">
        <v>841</v>
      </c>
      <c r="M547" s="1">
        <f t="shared" si="13"/>
        <v>22</v>
      </c>
      <c r="O547" s="1" t="str">
        <f t="shared" si="14"/>
        <v>EA158</v>
      </c>
      <c r="P547" s="1" t="str">
        <f t="shared" si="14"/>
        <v>Energy Efficiency 2013</v>
      </c>
      <c r="Q547" s="13" t="s">
        <v>726</v>
      </c>
      <c r="R547" s="11" t="s">
        <v>33</v>
      </c>
      <c r="S547" s="11" t="s">
        <v>721</v>
      </c>
    </row>
    <row r="548" spans="1:19">
      <c r="A548" s="37"/>
      <c r="B548" s="37"/>
      <c r="C548" s="50"/>
      <c r="D548" s="52"/>
      <c r="E548" s="60"/>
      <c r="F548" s="59"/>
      <c r="G548" s="73"/>
      <c r="H548" s="73"/>
      <c r="I548" s="60"/>
      <c r="J548" s="54"/>
      <c r="K548" s="94" t="s">
        <v>842</v>
      </c>
      <c r="L548" s="93" t="s">
        <v>843</v>
      </c>
      <c r="M548" s="1">
        <f t="shared" si="13"/>
        <v>18</v>
      </c>
      <c r="O548" s="1" t="str">
        <f t="shared" si="14"/>
        <v>EA159</v>
      </c>
      <c r="P548" s="1" t="str">
        <f t="shared" si="14"/>
        <v>Implement OHS Plan</v>
      </c>
      <c r="Q548" s="13" t="s">
        <v>726</v>
      </c>
      <c r="R548" s="11" t="s">
        <v>33</v>
      </c>
      <c r="S548" s="11" t="s">
        <v>721</v>
      </c>
    </row>
    <row r="549" spans="1:19">
      <c r="A549" s="37"/>
      <c r="B549" s="37"/>
      <c r="C549" s="50"/>
      <c r="D549" s="52"/>
      <c r="E549" s="60"/>
      <c r="F549" s="59"/>
      <c r="G549" s="73"/>
      <c r="H549" s="73"/>
      <c r="I549" s="60"/>
      <c r="J549" s="54"/>
      <c r="K549" s="94" t="s">
        <v>844</v>
      </c>
      <c r="L549" s="93" t="s">
        <v>845</v>
      </c>
      <c r="M549" s="1">
        <f t="shared" si="13"/>
        <v>15</v>
      </c>
      <c r="O549" s="1" t="str">
        <f t="shared" si="14"/>
        <v>EA160</v>
      </c>
      <c r="P549" s="1" t="str">
        <f t="shared" si="14"/>
        <v>Tourism Kitchen</v>
      </c>
      <c r="Q549" s="13" t="s">
        <v>726</v>
      </c>
      <c r="R549" s="11" t="s">
        <v>33</v>
      </c>
      <c r="S549" s="11" t="s">
        <v>721</v>
      </c>
    </row>
    <row r="550" spans="1:19">
      <c r="A550" s="37"/>
      <c r="B550" s="37"/>
      <c r="C550" s="50"/>
      <c r="D550" s="52"/>
      <c r="E550" s="60"/>
      <c r="F550" s="59"/>
      <c r="G550" s="73"/>
      <c r="H550" s="73"/>
      <c r="I550" s="60"/>
      <c r="J550" s="54"/>
      <c r="K550" s="94" t="s">
        <v>846</v>
      </c>
      <c r="L550" s="93" t="s">
        <v>847</v>
      </c>
      <c r="M550" s="1">
        <f t="shared" si="13"/>
        <v>32</v>
      </c>
      <c r="O550" s="1" t="str">
        <f t="shared" si="14"/>
        <v>EA161</v>
      </c>
      <c r="P550" s="1" t="str">
        <f t="shared" si="14"/>
        <v>Oceanscape-Marine Ressource 2013</v>
      </c>
      <c r="Q550" s="13" t="s">
        <v>726</v>
      </c>
      <c r="R550" s="11" t="s">
        <v>33</v>
      </c>
      <c r="S550" s="11" t="s">
        <v>721</v>
      </c>
    </row>
    <row r="551" spans="1:19">
      <c r="A551" s="37"/>
      <c r="B551" s="37"/>
      <c r="C551" s="50"/>
      <c r="D551" s="52"/>
      <c r="E551" s="60"/>
      <c r="F551" s="59"/>
      <c r="G551" s="73"/>
      <c r="H551" s="73"/>
      <c r="I551" s="60"/>
      <c r="J551" s="54"/>
      <c r="K551" s="94" t="s">
        <v>848</v>
      </c>
      <c r="L551" s="93" t="s">
        <v>849</v>
      </c>
      <c r="M551" s="1">
        <f t="shared" si="13"/>
        <v>27</v>
      </c>
      <c r="O551" s="1" t="str">
        <f t="shared" si="14"/>
        <v>EA162</v>
      </c>
      <c r="P551" s="1" t="str">
        <f t="shared" si="14"/>
        <v>Enhance Arts &amp; Culture 2013</v>
      </c>
      <c r="Q551" s="13" t="s">
        <v>726</v>
      </c>
      <c r="R551" s="11" t="s">
        <v>33</v>
      </c>
      <c r="S551" s="11" t="s">
        <v>721</v>
      </c>
    </row>
    <row r="552" spans="1:19">
      <c r="A552" s="37"/>
      <c r="B552" s="37"/>
      <c r="C552" s="50"/>
      <c r="D552" s="52"/>
      <c r="E552" s="60"/>
      <c r="F552" s="59"/>
      <c r="G552" s="73"/>
      <c r="H552" s="73"/>
      <c r="I552" s="60"/>
      <c r="J552" s="54"/>
      <c r="K552" s="94" t="s">
        <v>850</v>
      </c>
      <c r="L552" s="93" t="s">
        <v>851</v>
      </c>
      <c r="M552" s="1">
        <f t="shared" si="13"/>
        <v>29</v>
      </c>
      <c r="O552" s="1" t="str">
        <f t="shared" si="14"/>
        <v>EA163</v>
      </c>
      <c r="P552" s="1" t="str">
        <f t="shared" si="14"/>
        <v>AusAid Capex/Asbestos Removal</v>
      </c>
      <c r="Q552" s="13" t="s">
        <v>726</v>
      </c>
      <c r="R552" s="11" t="s">
        <v>33</v>
      </c>
      <c r="S552" s="11" t="s">
        <v>721</v>
      </c>
    </row>
    <row r="553" spans="1:19">
      <c r="A553" s="37"/>
      <c r="B553" s="37"/>
      <c r="C553" s="50"/>
      <c r="D553" s="52"/>
      <c r="E553" s="60"/>
      <c r="F553" s="59"/>
      <c r="G553" s="73"/>
      <c r="H553" s="73"/>
      <c r="I553" s="60"/>
      <c r="J553" s="54"/>
      <c r="K553" s="94" t="s">
        <v>852</v>
      </c>
      <c r="L553" s="93" t="s">
        <v>853</v>
      </c>
      <c r="M553" s="1">
        <f t="shared" si="13"/>
        <v>27</v>
      </c>
      <c r="O553" s="1" t="str">
        <f t="shared" si="14"/>
        <v>EA164</v>
      </c>
      <c r="P553" s="1" t="str">
        <f t="shared" si="14"/>
        <v>AusAid Capex/FBE PG Library</v>
      </c>
      <c r="Q553" s="13" t="s">
        <v>726</v>
      </c>
      <c r="R553" s="11" t="s">
        <v>33</v>
      </c>
      <c r="S553" s="11" t="s">
        <v>721</v>
      </c>
    </row>
    <row r="554" spans="1:19">
      <c r="A554" s="37"/>
      <c r="B554" s="37"/>
      <c r="C554" s="50"/>
      <c r="D554" s="52"/>
      <c r="E554" s="60"/>
      <c r="F554" s="59"/>
      <c r="G554" s="73"/>
      <c r="H554" s="73"/>
      <c r="I554" s="60"/>
      <c r="J554" s="54"/>
      <c r="K554" s="94" t="s">
        <v>854</v>
      </c>
      <c r="L554" s="93" t="s">
        <v>855</v>
      </c>
      <c r="M554" s="1">
        <f t="shared" si="13"/>
        <v>20</v>
      </c>
      <c r="O554" s="1" t="str">
        <f t="shared" si="14"/>
        <v>EA165</v>
      </c>
      <c r="P554" s="1" t="str">
        <f t="shared" si="14"/>
        <v>FSTE-Moodle Training</v>
      </c>
      <c r="Q554" s="13" t="s">
        <v>726</v>
      </c>
      <c r="R554" s="11" t="s">
        <v>33</v>
      </c>
      <c r="S554" s="11" t="s">
        <v>721</v>
      </c>
    </row>
    <row r="555" spans="1:19">
      <c r="A555" s="37"/>
      <c r="B555" s="37"/>
      <c r="C555" s="50"/>
      <c r="D555" s="52"/>
      <c r="E555" s="60"/>
      <c r="F555" s="59"/>
      <c r="G555" s="73"/>
      <c r="H555" s="73"/>
      <c r="I555" s="60"/>
      <c r="J555" s="54"/>
      <c r="K555" s="94" t="s">
        <v>856</v>
      </c>
      <c r="L555" s="93" t="s">
        <v>857</v>
      </c>
      <c r="M555" s="1">
        <f t="shared" si="13"/>
        <v>20</v>
      </c>
      <c r="O555" s="1" t="str">
        <f t="shared" si="14"/>
        <v>EA166</v>
      </c>
      <c r="P555" s="1" t="str">
        <f t="shared" si="14"/>
        <v>FSTE-Mobile Learning</v>
      </c>
      <c r="Q555" s="13" t="s">
        <v>726</v>
      </c>
      <c r="R555" s="11" t="s">
        <v>33</v>
      </c>
      <c r="S555" s="11" t="s">
        <v>721</v>
      </c>
    </row>
    <row r="556" spans="1:19">
      <c r="A556" s="37"/>
      <c r="B556" s="37"/>
      <c r="C556" s="50"/>
      <c r="D556" s="52"/>
      <c r="E556" s="60"/>
      <c r="F556" s="59"/>
      <c r="G556" s="73"/>
      <c r="H556" s="73"/>
      <c r="I556" s="60"/>
      <c r="J556" s="54"/>
      <c r="K556" s="94" t="s">
        <v>858</v>
      </c>
      <c r="L556" s="93" t="s">
        <v>859</v>
      </c>
      <c r="M556" s="1">
        <f t="shared" si="13"/>
        <v>26</v>
      </c>
      <c r="O556" s="1" t="str">
        <f t="shared" si="14"/>
        <v>EA167</v>
      </c>
      <c r="P556" s="1" t="str">
        <f t="shared" si="14"/>
        <v>FSTE-First Year Experience</v>
      </c>
      <c r="Q556" s="13" t="s">
        <v>726</v>
      </c>
      <c r="R556" s="11" t="s">
        <v>33</v>
      </c>
      <c r="S556" s="11" t="s">
        <v>721</v>
      </c>
    </row>
    <row r="557" spans="1:19">
      <c r="A557" s="37"/>
      <c r="B557" s="37"/>
      <c r="C557" s="50"/>
      <c r="D557" s="52"/>
      <c r="E557" s="60"/>
      <c r="F557" s="59"/>
      <c r="G557" s="73"/>
      <c r="H557" s="73"/>
      <c r="I557" s="60"/>
      <c r="J557" s="54"/>
      <c r="K557" s="94" t="s">
        <v>860</v>
      </c>
      <c r="L557" s="93" t="s">
        <v>861</v>
      </c>
      <c r="M557" s="1">
        <f t="shared" si="13"/>
        <v>25</v>
      </c>
      <c r="O557" s="1" t="str">
        <f t="shared" si="14"/>
        <v>EA168</v>
      </c>
      <c r="P557" s="1" t="str">
        <f t="shared" si="14"/>
        <v>FBE-First Year Experience</v>
      </c>
      <c r="Q557" s="13" t="s">
        <v>726</v>
      </c>
      <c r="R557" s="11" t="s">
        <v>33</v>
      </c>
      <c r="S557" s="11" t="s">
        <v>721</v>
      </c>
    </row>
    <row r="558" spans="1:19">
      <c r="A558" s="37"/>
      <c r="B558" s="37"/>
      <c r="C558" s="50"/>
      <c r="D558" s="52"/>
      <c r="E558" s="60"/>
      <c r="F558" s="59"/>
      <c r="G558" s="73"/>
      <c r="H558" s="73"/>
      <c r="I558" s="60"/>
      <c r="J558" s="54"/>
      <c r="K558" s="94" t="s">
        <v>862</v>
      </c>
      <c r="L558" s="93" t="s">
        <v>863</v>
      </c>
      <c r="M558" s="1">
        <f t="shared" si="13"/>
        <v>26</v>
      </c>
      <c r="O558" s="1" t="str">
        <f t="shared" si="14"/>
        <v>EA169</v>
      </c>
      <c r="P558" s="1" t="str">
        <f t="shared" si="14"/>
        <v>FALE-First Year Experience</v>
      </c>
      <c r="Q558" s="13" t="s">
        <v>726</v>
      </c>
      <c r="R558" s="11" t="s">
        <v>33</v>
      </c>
      <c r="S558" s="11" t="s">
        <v>721</v>
      </c>
    </row>
    <row r="559" spans="1:19">
      <c r="A559" s="37"/>
      <c r="B559" s="37"/>
      <c r="C559" s="50"/>
      <c r="D559" s="52"/>
      <c r="E559" s="60"/>
      <c r="F559" s="59"/>
      <c r="G559" s="73"/>
      <c r="H559" s="73"/>
      <c r="I559" s="60"/>
      <c r="J559" s="54"/>
      <c r="K559" s="94" t="s">
        <v>864</v>
      </c>
      <c r="L559" s="93" t="s">
        <v>865</v>
      </c>
      <c r="M559" s="1">
        <f t="shared" si="13"/>
        <v>22</v>
      </c>
      <c r="O559" s="1" t="str">
        <f t="shared" si="14"/>
        <v>EA170</v>
      </c>
      <c r="P559" s="1" t="str">
        <f t="shared" si="14"/>
        <v>FSTE-Course Conversion</v>
      </c>
      <c r="Q559" s="13" t="s">
        <v>726</v>
      </c>
      <c r="R559" s="11" t="s">
        <v>33</v>
      </c>
      <c r="S559" s="11" t="s">
        <v>721</v>
      </c>
    </row>
    <row r="560" spans="1:19">
      <c r="A560" s="37"/>
      <c r="B560" s="37"/>
      <c r="C560" s="50"/>
      <c r="D560" s="52"/>
      <c r="E560" s="60"/>
      <c r="F560" s="59"/>
      <c r="G560" s="73"/>
      <c r="H560" s="73"/>
      <c r="I560" s="60"/>
      <c r="J560" s="54"/>
      <c r="K560" s="94" t="s">
        <v>866</v>
      </c>
      <c r="L560" s="93" t="s">
        <v>867</v>
      </c>
      <c r="M560" s="1">
        <f t="shared" si="13"/>
        <v>21</v>
      </c>
      <c r="O560" s="1" t="str">
        <f t="shared" si="14"/>
        <v>EA171</v>
      </c>
      <c r="P560" s="1" t="str">
        <f t="shared" si="14"/>
        <v>FBE-Course Conversion</v>
      </c>
      <c r="Q560" s="13" t="s">
        <v>726</v>
      </c>
      <c r="R560" s="11" t="s">
        <v>33</v>
      </c>
      <c r="S560" s="11" t="s">
        <v>721</v>
      </c>
    </row>
    <row r="561" spans="1:19">
      <c r="A561" s="37"/>
      <c r="B561" s="37"/>
      <c r="C561" s="50"/>
      <c r="D561" s="52"/>
      <c r="E561" s="60"/>
      <c r="F561" s="59"/>
      <c r="G561" s="73"/>
      <c r="H561" s="73"/>
      <c r="I561" s="60"/>
      <c r="J561" s="54"/>
      <c r="K561" s="94" t="s">
        <v>868</v>
      </c>
      <c r="L561" s="93" t="s">
        <v>869</v>
      </c>
      <c r="M561" s="1">
        <f t="shared" si="13"/>
        <v>22</v>
      </c>
      <c r="O561" s="1" t="str">
        <f t="shared" si="14"/>
        <v>EA172</v>
      </c>
      <c r="P561" s="1" t="str">
        <f t="shared" si="14"/>
        <v>FALE-Course Conversion</v>
      </c>
      <c r="Q561" s="13" t="s">
        <v>726</v>
      </c>
      <c r="R561" s="11" t="s">
        <v>33</v>
      </c>
      <c r="S561" s="11" t="s">
        <v>721</v>
      </c>
    </row>
    <row r="562" spans="1:19">
      <c r="A562" s="37"/>
      <c r="B562" s="37"/>
      <c r="C562" s="50"/>
      <c r="D562" s="52"/>
      <c r="E562" s="60"/>
      <c r="F562" s="59"/>
      <c r="G562" s="73"/>
      <c r="H562" s="73"/>
      <c r="I562" s="60"/>
      <c r="J562" s="54"/>
      <c r="K562" s="94" t="s">
        <v>870</v>
      </c>
      <c r="L562" s="93" t="s">
        <v>871</v>
      </c>
      <c r="M562" s="1">
        <f t="shared" si="13"/>
        <v>15</v>
      </c>
      <c r="O562" s="1" t="str">
        <f t="shared" si="14"/>
        <v>EA173</v>
      </c>
      <c r="P562" s="1" t="str">
        <f t="shared" si="14"/>
        <v>Recycling Space</v>
      </c>
      <c r="Q562" s="13" t="s">
        <v>726</v>
      </c>
      <c r="R562" s="11" t="s">
        <v>33</v>
      </c>
      <c r="S562" s="11" t="s">
        <v>721</v>
      </c>
    </row>
    <row r="563" spans="1:19">
      <c r="A563" s="37"/>
      <c r="B563" s="37"/>
      <c r="C563" s="50"/>
      <c r="D563" s="52"/>
      <c r="E563" s="60"/>
      <c r="F563" s="59"/>
      <c r="G563" s="73"/>
      <c r="H563" s="73"/>
      <c r="I563" s="60"/>
      <c r="J563" s="54"/>
      <c r="K563" s="94" t="s">
        <v>872</v>
      </c>
      <c r="L563" s="93" t="s">
        <v>873</v>
      </c>
      <c r="M563" s="1">
        <f t="shared" si="13"/>
        <v>20</v>
      </c>
      <c r="O563" s="1" t="str">
        <f t="shared" si="14"/>
        <v>EA174</v>
      </c>
      <c r="P563" s="1" t="str">
        <f t="shared" si="14"/>
        <v>Federal Police-PICPA</v>
      </c>
      <c r="Q563" s="13" t="s">
        <v>726</v>
      </c>
      <c r="R563" s="11" t="s">
        <v>33</v>
      </c>
      <c r="S563" s="11" t="s">
        <v>721</v>
      </c>
    </row>
    <row r="564" spans="1:19">
      <c r="A564" s="37"/>
      <c r="B564" s="37"/>
      <c r="C564" s="50"/>
      <c r="D564" s="52"/>
      <c r="E564" s="60"/>
      <c r="F564" s="59"/>
      <c r="G564" s="73"/>
      <c r="H564" s="73"/>
      <c r="I564" s="60"/>
      <c r="J564" s="54"/>
      <c r="K564" s="94" t="s">
        <v>874</v>
      </c>
      <c r="L564" s="93" t="s">
        <v>875</v>
      </c>
      <c r="M564" s="1">
        <f t="shared" ref="M564:M685" si="15">MAX(LEN(F564), LEN(H564), LEN(J564), LEN(L564))</f>
        <v>28</v>
      </c>
      <c r="O564" s="1" t="str">
        <f t="shared" si="14"/>
        <v>EA175</v>
      </c>
      <c r="P564" s="1" t="str">
        <f t="shared" si="14"/>
        <v>Pacific Admin Review Project</v>
      </c>
      <c r="Q564" s="13" t="s">
        <v>726</v>
      </c>
      <c r="R564" s="11" t="s">
        <v>33</v>
      </c>
      <c r="S564" s="11" t="s">
        <v>721</v>
      </c>
    </row>
    <row r="565" spans="1:19">
      <c r="A565" s="37"/>
      <c r="B565" s="37"/>
      <c r="C565" s="50"/>
      <c r="D565" s="52"/>
      <c r="E565" s="60"/>
      <c r="F565" s="59"/>
      <c r="G565" s="73"/>
      <c r="H565" s="73"/>
      <c r="I565" s="60"/>
      <c r="J565" s="54"/>
      <c r="K565" s="94" t="s">
        <v>876</v>
      </c>
      <c r="L565" s="93" t="s">
        <v>877</v>
      </c>
      <c r="M565" s="1">
        <f t="shared" si="15"/>
        <v>22</v>
      </c>
      <c r="O565" s="1" t="str">
        <f t="shared" si="14"/>
        <v>EA176</v>
      </c>
      <c r="P565" s="1" t="str">
        <f t="shared" si="14"/>
        <v>Finance Banner Project</v>
      </c>
      <c r="Q565" s="13" t="s">
        <v>726</v>
      </c>
      <c r="R565" s="11" t="s">
        <v>33</v>
      </c>
      <c r="S565" s="11" t="s">
        <v>721</v>
      </c>
    </row>
    <row r="566" spans="1:19">
      <c r="A566" s="37"/>
      <c r="B566" s="37"/>
      <c r="C566" s="50"/>
      <c r="D566" s="52"/>
      <c r="E566" s="60"/>
      <c r="F566" s="59"/>
      <c r="G566" s="73"/>
      <c r="H566" s="73"/>
      <c r="I566" s="60"/>
      <c r="J566" s="54"/>
      <c r="K566" s="94" t="s">
        <v>878</v>
      </c>
      <c r="L566" s="93" t="s">
        <v>879</v>
      </c>
      <c r="M566" s="1">
        <f t="shared" si="15"/>
        <v>17</v>
      </c>
      <c r="O566" s="1" t="str">
        <f t="shared" si="14"/>
        <v>EA177</v>
      </c>
      <c r="P566" s="1" t="str">
        <f t="shared" si="14"/>
        <v>HR Banner Project</v>
      </c>
      <c r="Q566" s="13" t="s">
        <v>726</v>
      </c>
      <c r="R566" s="11" t="s">
        <v>33</v>
      </c>
      <c r="S566" s="11" t="s">
        <v>721</v>
      </c>
    </row>
    <row r="567" spans="1:19">
      <c r="A567" s="37"/>
      <c r="B567" s="37"/>
      <c r="C567" s="50"/>
      <c r="D567" s="52"/>
      <c r="E567" s="60"/>
      <c r="F567" s="59"/>
      <c r="G567" s="73"/>
      <c r="H567" s="73"/>
      <c r="I567" s="60"/>
      <c r="J567" s="54"/>
      <c r="K567" s="94" t="s">
        <v>880</v>
      </c>
      <c r="L567" s="93" t="s">
        <v>881</v>
      </c>
      <c r="M567" s="1">
        <f t="shared" si="15"/>
        <v>18</v>
      </c>
      <c r="O567" s="1" t="str">
        <f t="shared" si="14"/>
        <v>EA178</v>
      </c>
      <c r="P567" s="1" t="str">
        <f t="shared" si="14"/>
        <v>SAS Banner Project</v>
      </c>
      <c r="Q567" s="13" t="s">
        <v>726</v>
      </c>
      <c r="R567" s="11" t="s">
        <v>33</v>
      </c>
      <c r="S567" s="11" t="s">
        <v>721</v>
      </c>
    </row>
    <row r="568" spans="1:19">
      <c r="A568" s="37"/>
      <c r="B568" s="37"/>
      <c r="C568" s="50"/>
      <c r="D568" s="52"/>
      <c r="E568" s="60"/>
      <c r="F568" s="59"/>
      <c r="G568" s="73"/>
      <c r="H568" s="73"/>
      <c r="I568" s="60"/>
      <c r="J568" s="54"/>
      <c r="K568" s="94" t="s">
        <v>882</v>
      </c>
      <c r="L568" s="93" t="s">
        <v>883</v>
      </c>
      <c r="M568" s="1">
        <f t="shared" si="15"/>
        <v>29</v>
      </c>
      <c r="O568" s="1" t="str">
        <f t="shared" ref="O568:P570" si="16">E568&amp;G568&amp;I568&amp;K568</f>
        <v>EA179</v>
      </c>
      <c r="P568" s="1" t="str">
        <f t="shared" si="16"/>
        <v>Advancing Pacific Social Work</v>
      </c>
      <c r="Q568" s="13" t="s">
        <v>726</v>
      </c>
      <c r="R568" s="11" t="s">
        <v>33</v>
      </c>
      <c r="S568" s="11" t="s">
        <v>721</v>
      </c>
    </row>
    <row r="569" spans="1:19">
      <c r="A569" s="37"/>
      <c r="B569" s="37"/>
      <c r="C569" s="50"/>
      <c r="D569" s="52"/>
      <c r="E569" s="60"/>
      <c r="F569" s="59"/>
      <c r="G569" s="73"/>
      <c r="H569" s="73"/>
      <c r="I569" s="60"/>
      <c r="J569" s="54"/>
      <c r="K569" s="94" t="s">
        <v>884</v>
      </c>
      <c r="L569" s="93" t="s">
        <v>885</v>
      </c>
      <c r="M569" s="1">
        <f t="shared" si="15"/>
        <v>26</v>
      </c>
      <c r="O569" s="1" t="str">
        <f t="shared" si="16"/>
        <v>EA180</v>
      </c>
      <c r="P569" s="1" t="str">
        <f t="shared" si="16"/>
        <v>Environmental Defense Fund</v>
      </c>
      <c r="Q569" s="13" t="s">
        <v>726</v>
      </c>
      <c r="R569" s="11" t="s">
        <v>33</v>
      </c>
      <c r="S569" s="11" t="s">
        <v>721</v>
      </c>
    </row>
    <row r="570" spans="1:19">
      <c r="A570" s="37"/>
      <c r="B570" s="37"/>
      <c r="C570" s="50"/>
      <c r="D570" s="52"/>
      <c r="E570" s="60"/>
      <c r="F570" s="59"/>
      <c r="G570" s="73"/>
      <c r="H570" s="73"/>
      <c r="I570" s="60"/>
      <c r="J570" s="54"/>
      <c r="K570" s="94" t="s">
        <v>886</v>
      </c>
      <c r="L570" s="93" t="s">
        <v>887</v>
      </c>
      <c r="M570" s="1">
        <f t="shared" si="15"/>
        <v>22</v>
      </c>
      <c r="O570" s="1" t="str">
        <f t="shared" si="16"/>
        <v>EA181</v>
      </c>
      <c r="P570" s="1" t="str">
        <f t="shared" si="16"/>
        <v>Pearl Industry (ACIAR)</v>
      </c>
      <c r="Q570" s="13" t="s">
        <v>726</v>
      </c>
      <c r="R570" s="11" t="s">
        <v>33</v>
      </c>
      <c r="S570" s="11" t="s">
        <v>721</v>
      </c>
    </row>
    <row r="571" spans="1:19">
      <c r="A571" s="37"/>
      <c r="B571" s="37"/>
      <c r="C571" s="50"/>
      <c r="D571" s="52"/>
      <c r="E571" s="60"/>
      <c r="F571" s="59"/>
      <c r="G571" s="73"/>
      <c r="H571" s="73"/>
      <c r="I571" s="60"/>
      <c r="J571" s="54"/>
      <c r="K571" s="94" t="s">
        <v>5087</v>
      </c>
      <c r="L571" s="93" t="s">
        <v>5094</v>
      </c>
      <c r="R571" s="235" t="s">
        <v>33</v>
      </c>
      <c r="S571" s="235"/>
    </row>
    <row r="572" spans="1:19">
      <c r="A572" s="37"/>
      <c r="B572" s="37"/>
      <c r="C572" s="50"/>
      <c r="D572" s="52"/>
      <c r="E572" s="60"/>
      <c r="F572" s="59"/>
      <c r="G572" s="73"/>
      <c r="H572" s="73"/>
      <c r="I572" s="60"/>
      <c r="J572" s="54"/>
      <c r="K572" s="94" t="s">
        <v>5088</v>
      </c>
      <c r="L572" s="93" t="s">
        <v>5095</v>
      </c>
      <c r="R572" s="235" t="s">
        <v>33</v>
      </c>
      <c r="S572" s="235"/>
    </row>
    <row r="573" spans="1:19">
      <c r="A573" s="37"/>
      <c r="B573" s="37"/>
      <c r="C573" s="50"/>
      <c r="D573" s="52"/>
      <c r="E573" s="60"/>
      <c r="F573" s="59"/>
      <c r="G573" s="73"/>
      <c r="H573" s="73"/>
      <c r="I573" s="60"/>
      <c r="J573" s="54"/>
      <c r="K573" s="94" t="s">
        <v>5089</v>
      </c>
      <c r="L573" s="93" t="s">
        <v>5096</v>
      </c>
      <c r="R573" s="235" t="s">
        <v>33</v>
      </c>
      <c r="S573" s="235"/>
    </row>
    <row r="574" spans="1:19">
      <c r="A574" s="37"/>
      <c r="B574" s="37"/>
      <c r="C574" s="50"/>
      <c r="D574" s="52"/>
      <c r="E574" s="60"/>
      <c r="F574" s="59"/>
      <c r="G574" s="73"/>
      <c r="H574" s="73"/>
      <c r="I574" s="60"/>
      <c r="J574" s="54"/>
      <c r="K574" s="94" t="s">
        <v>5090</v>
      </c>
      <c r="L574" s="93" t="s">
        <v>5097</v>
      </c>
      <c r="R574" s="235" t="s">
        <v>33</v>
      </c>
      <c r="S574" s="235"/>
    </row>
    <row r="575" spans="1:19">
      <c r="A575" s="37"/>
      <c r="B575" s="37"/>
      <c r="C575" s="50"/>
      <c r="D575" s="52"/>
      <c r="E575" s="60"/>
      <c r="F575" s="59"/>
      <c r="G575" s="73"/>
      <c r="H575" s="73"/>
      <c r="I575" s="60"/>
      <c r="J575" s="54"/>
      <c r="K575" s="94" t="s">
        <v>5091</v>
      </c>
      <c r="L575" s="93" t="s">
        <v>5098</v>
      </c>
      <c r="R575" s="235" t="s">
        <v>33</v>
      </c>
      <c r="S575" s="235"/>
    </row>
    <row r="576" spans="1:19">
      <c r="A576" s="37"/>
      <c r="B576" s="37"/>
      <c r="C576" s="50"/>
      <c r="D576" s="52"/>
      <c r="E576" s="60"/>
      <c r="F576" s="59"/>
      <c r="G576" s="73"/>
      <c r="H576" s="73"/>
      <c r="I576" s="60"/>
      <c r="J576" s="54"/>
      <c r="K576" s="94" t="s">
        <v>5092</v>
      </c>
      <c r="L576" s="93" t="s">
        <v>5099</v>
      </c>
      <c r="R576" s="235" t="s">
        <v>33</v>
      </c>
      <c r="S576" s="235"/>
    </row>
    <row r="577" spans="1:22">
      <c r="A577" s="37"/>
      <c r="B577" s="37"/>
      <c r="C577" s="50"/>
      <c r="D577" s="52"/>
      <c r="E577" s="60"/>
      <c r="F577" s="59"/>
      <c r="G577" s="73"/>
      <c r="H577" s="73"/>
      <c r="I577" s="60"/>
      <c r="J577" s="54"/>
      <c r="K577" s="94" t="s">
        <v>5093</v>
      </c>
      <c r="L577" s="93" t="s">
        <v>5100</v>
      </c>
      <c r="R577" s="235" t="s">
        <v>33</v>
      </c>
      <c r="S577" s="235"/>
    </row>
    <row r="578" spans="1:22">
      <c r="A578" s="37"/>
      <c r="B578" s="37"/>
      <c r="C578" s="50"/>
      <c r="D578" s="52"/>
      <c r="E578" s="60"/>
      <c r="F578" s="59"/>
      <c r="G578" s="73"/>
      <c r="H578" s="73"/>
      <c r="I578" s="60"/>
      <c r="J578" s="54"/>
      <c r="K578" s="94" t="s">
        <v>6160</v>
      </c>
      <c r="L578" s="93" t="s">
        <v>6161</v>
      </c>
      <c r="R578" s="235" t="s">
        <v>33</v>
      </c>
      <c r="S578" s="235"/>
      <c r="V578" s="1">
        <f>LEN(L578)</f>
        <v>35</v>
      </c>
    </row>
    <row r="579" spans="1:22">
      <c r="A579" s="37"/>
      <c r="B579" s="37"/>
      <c r="C579" s="50"/>
      <c r="D579" s="52"/>
      <c r="E579" s="60"/>
      <c r="F579" s="59"/>
      <c r="G579" s="73"/>
      <c r="H579" s="73"/>
      <c r="I579" s="60"/>
      <c r="J579" s="54"/>
      <c r="K579" s="94" t="s">
        <v>6260</v>
      </c>
      <c r="L579" s="93" t="s">
        <v>6261</v>
      </c>
      <c r="R579" s="333" t="s">
        <v>33</v>
      </c>
      <c r="S579" s="275"/>
    </row>
    <row r="580" spans="1:22">
      <c r="A580" s="37"/>
      <c r="B580" s="37"/>
      <c r="C580" s="50"/>
      <c r="D580" s="52"/>
      <c r="E580" s="60"/>
      <c r="F580" s="59"/>
      <c r="G580" s="73"/>
      <c r="H580" s="73"/>
      <c r="I580" s="60"/>
      <c r="J580" s="54"/>
      <c r="K580" s="94" t="s">
        <v>6262</v>
      </c>
      <c r="L580" s="93" t="s">
        <v>6293</v>
      </c>
      <c r="R580" s="333" t="s">
        <v>33</v>
      </c>
      <c r="S580" s="275"/>
    </row>
    <row r="581" spans="1:22">
      <c r="A581" s="37"/>
      <c r="B581" s="37"/>
      <c r="C581" s="50"/>
      <c r="D581" s="52"/>
      <c r="E581" s="60"/>
      <c r="F581" s="59"/>
      <c r="G581" s="73"/>
      <c r="H581" s="73"/>
      <c r="I581" s="60"/>
      <c r="J581" s="54"/>
      <c r="K581" s="94" t="s">
        <v>6593</v>
      </c>
      <c r="L581" s="93" t="s">
        <v>6594</v>
      </c>
      <c r="R581" s="333" t="s">
        <v>33</v>
      </c>
      <c r="S581" s="286"/>
    </row>
    <row r="582" spans="1:22">
      <c r="A582" s="37"/>
      <c r="B582" s="37"/>
      <c r="C582" s="50"/>
      <c r="D582" s="52"/>
      <c r="E582" s="60"/>
      <c r="F582" s="59"/>
      <c r="G582" s="73"/>
      <c r="H582" s="73"/>
      <c r="I582" s="60"/>
      <c r="J582" s="54"/>
      <c r="K582" s="94" t="s">
        <v>6666</v>
      </c>
      <c r="L582" s="93" t="s">
        <v>6670</v>
      </c>
      <c r="R582" s="333" t="s">
        <v>33</v>
      </c>
      <c r="S582" s="286"/>
    </row>
    <row r="583" spans="1:22">
      <c r="A583" s="37"/>
      <c r="B583" s="37"/>
      <c r="C583" s="50"/>
      <c r="D583" s="52"/>
      <c r="E583" s="60"/>
      <c r="F583" s="59"/>
      <c r="G583" s="73"/>
      <c r="H583" s="73"/>
      <c r="I583" s="60"/>
      <c r="J583" s="54"/>
      <c r="K583" s="94" t="s">
        <v>6667</v>
      </c>
      <c r="L583" s="93" t="s">
        <v>6671</v>
      </c>
      <c r="R583" s="333" t="s">
        <v>33</v>
      </c>
      <c r="S583" s="294"/>
    </row>
    <row r="584" spans="1:22">
      <c r="A584" s="37"/>
      <c r="B584" s="37"/>
      <c r="C584" s="50"/>
      <c r="D584" s="52"/>
      <c r="E584" s="60"/>
      <c r="F584" s="59"/>
      <c r="G584" s="73"/>
      <c r="H584" s="73"/>
      <c r="I584" s="60"/>
      <c r="J584" s="54"/>
      <c r="K584" s="94" t="s">
        <v>6668</v>
      </c>
      <c r="L584" s="93" t="s">
        <v>6672</v>
      </c>
      <c r="R584" s="333" t="s">
        <v>33</v>
      </c>
      <c r="S584" s="294"/>
    </row>
    <row r="585" spans="1:22">
      <c r="A585" s="37"/>
      <c r="B585" s="37"/>
      <c r="C585" s="50"/>
      <c r="D585" s="52"/>
      <c r="E585" s="60"/>
      <c r="F585" s="59"/>
      <c r="G585" s="73"/>
      <c r="H585" s="73"/>
      <c r="I585" s="60"/>
      <c r="J585" s="54"/>
      <c r="K585" s="94" t="s">
        <v>6669</v>
      </c>
      <c r="L585" s="93" t="s">
        <v>6673</v>
      </c>
      <c r="R585" s="333" t="s">
        <v>33</v>
      </c>
      <c r="S585" s="294"/>
    </row>
    <row r="586" spans="1:22">
      <c r="A586" s="37"/>
      <c r="B586" s="37"/>
      <c r="C586" s="50"/>
      <c r="D586" s="52"/>
      <c r="E586" s="60"/>
      <c r="F586" s="59"/>
      <c r="G586" s="73"/>
      <c r="H586" s="73"/>
      <c r="I586" s="60"/>
      <c r="J586" s="54"/>
      <c r="K586" s="94" t="s">
        <v>6682</v>
      </c>
      <c r="L586" s="93" t="s">
        <v>6683</v>
      </c>
      <c r="R586" s="333" t="s">
        <v>33</v>
      </c>
      <c r="S586" s="294"/>
    </row>
    <row r="587" spans="1:22">
      <c r="A587" s="37"/>
      <c r="B587" s="37"/>
      <c r="C587" s="50"/>
      <c r="D587" s="52"/>
      <c r="E587" s="60"/>
      <c r="F587" s="59"/>
      <c r="G587" s="73"/>
      <c r="H587" s="73"/>
      <c r="I587" s="60"/>
      <c r="J587" s="54"/>
      <c r="K587" s="94" t="s">
        <v>6781</v>
      </c>
      <c r="L587" s="93" t="s">
        <v>6782</v>
      </c>
      <c r="R587" s="333" t="s">
        <v>33</v>
      </c>
      <c r="S587" s="294"/>
    </row>
    <row r="588" spans="1:22">
      <c r="A588" s="37"/>
      <c r="B588" s="37"/>
      <c r="C588" s="50"/>
      <c r="D588" s="52"/>
      <c r="E588" s="60"/>
      <c r="F588" s="59"/>
      <c r="G588" s="73"/>
      <c r="H588" s="73"/>
      <c r="I588" s="60"/>
      <c r="J588" s="54"/>
      <c r="K588" s="94" t="s">
        <v>7250</v>
      </c>
      <c r="L588" s="93" t="s">
        <v>7253</v>
      </c>
      <c r="R588" s="333" t="s">
        <v>33</v>
      </c>
      <c r="S588" s="333"/>
    </row>
    <row r="589" spans="1:22">
      <c r="A589" s="37"/>
      <c r="B589" s="37"/>
      <c r="C589" s="50"/>
      <c r="D589" s="52"/>
      <c r="E589" s="60"/>
      <c r="F589" s="59"/>
      <c r="G589" s="73"/>
      <c r="H589" s="73"/>
      <c r="I589" s="60"/>
      <c r="J589" s="54"/>
      <c r="K589" s="94" t="s">
        <v>7251</v>
      </c>
      <c r="L589" s="93" t="s">
        <v>7254</v>
      </c>
      <c r="R589" s="333" t="s">
        <v>33</v>
      </c>
      <c r="S589" s="333"/>
    </row>
    <row r="590" spans="1:22">
      <c r="A590" s="37"/>
      <c r="B590" s="37"/>
      <c r="C590" s="50"/>
      <c r="D590" s="52"/>
      <c r="E590" s="60"/>
      <c r="F590" s="59"/>
      <c r="G590" s="73"/>
      <c r="H590" s="73"/>
      <c r="I590" s="60"/>
      <c r="J590" s="54"/>
      <c r="K590" s="94" t="s">
        <v>7252</v>
      </c>
      <c r="L590" s="93" t="s">
        <v>7255</v>
      </c>
      <c r="R590" s="333" t="s">
        <v>33</v>
      </c>
      <c r="S590" s="333"/>
    </row>
    <row r="591" spans="1:22">
      <c r="A591" s="37"/>
      <c r="B591" s="37"/>
      <c r="C591" s="50"/>
      <c r="D591" s="52"/>
      <c r="E591" s="60"/>
      <c r="F591" s="59"/>
      <c r="G591" s="73"/>
      <c r="H591" s="73"/>
      <c r="I591" s="60"/>
      <c r="J591" s="54"/>
      <c r="K591" s="94" t="s">
        <v>7132</v>
      </c>
      <c r="L591" s="93" t="s">
        <v>7133</v>
      </c>
      <c r="R591" s="333" t="s">
        <v>33</v>
      </c>
      <c r="S591" s="286"/>
    </row>
    <row r="592" spans="1:22">
      <c r="A592" s="37"/>
      <c r="B592" s="37"/>
      <c r="C592" s="50"/>
      <c r="D592" s="52"/>
      <c r="E592" s="60"/>
      <c r="F592" s="59"/>
      <c r="G592" s="73"/>
      <c r="H592" s="73"/>
      <c r="I592" s="60"/>
      <c r="J592" s="54"/>
      <c r="K592" s="94" t="s">
        <v>7400</v>
      </c>
      <c r="L592" s="93" t="s">
        <v>7402</v>
      </c>
      <c r="R592" s="347" t="s">
        <v>33</v>
      </c>
      <c r="S592" s="286"/>
    </row>
    <row r="593" spans="1:19">
      <c r="A593" s="37"/>
      <c r="B593" s="37"/>
      <c r="C593" s="50"/>
      <c r="D593" s="52"/>
      <c r="E593" s="60"/>
      <c r="F593" s="59"/>
      <c r="G593" s="73"/>
      <c r="H593" s="73"/>
      <c r="I593" s="60"/>
      <c r="J593" s="54"/>
      <c r="K593" s="94" t="s">
        <v>7401</v>
      </c>
      <c r="L593" s="93" t="s">
        <v>7397</v>
      </c>
      <c r="R593" s="347" t="s">
        <v>33</v>
      </c>
      <c r="S593" s="275"/>
    </row>
    <row r="594" spans="1:19">
      <c r="A594" s="37"/>
      <c r="B594" s="37"/>
      <c r="C594" s="50"/>
      <c r="D594" s="52"/>
      <c r="E594" s="60"/>
      <c r="F594" s="59"/>
      <c r="G594" s="73"/>
      <c r="H594" s="73"/>
      <c r="I594" s="60"/>
      <c r="J594" s="54"/>
      <c r="K594" s="94" t="s">
        <v>7416</v>
      </c>
      <c r="L594" s="93" t="s">
        <v>7417</v>
      </c>
      <c r="R594" s="347" t="s">
        <v>33</v>
      </c>
      <c r="S594" s="275"/>
    </row>
    <row r="595" spans="1:19">
      <c r="A595" s="37"/>
      <c r="B595" s="37"/>
      <c r="C595" s="50" t="s">
        <v>888</v>
      </c>
      <c r="D595" s="51" t="s">
        <v>889</v>
      </c>
      <c r="E595" s="54"/>
      <c r="F595" s="59"/>
      <c r="G595" s="73"/>
      <c r="H595" s="73"/>
      <c r="I595" s="60"/>
      <c r="J595" s="54"/>
      <c r="K595" s="94" t="s">
        <v>7424</v>
      </c>
      <c r="L595" s="93" t="s">
        <v>7425</v>
      </c>
      <c r="M595" s="1">
        <f t="shared" si="15"/>
        <v>33</v>
      </c>
      <c r="O595" s="1" t="str">
        <f t="shared" ref="O595:O609" si="17">E595&amp;G595&amp;I595&amp;K595</f>
        <v>EA206</v>
      </c>
      <c r="P595" s="1" t="str">
        <f t="shared" ref="P595:P609" si="18">F595&amp;H595&amp;J595&amp;L595</f>
        <v>Implement Co-operative Activities</v>
      </c>
      <c r="R595" s="347" t="s">
        <v>33</v>
      </c>
    </row>
    <row r="596" spans="1:19">
      <c r="A596" s="37"/>
      <c r="B596" s="37"/>
      <c r="C596" s="50"/>
      <c r="D596" s="51"/>
      <c r="E596" s="54"/>
      <c r="F596" s="59"/>
      <c r="G596" s="73"/>
      <c r="H596" s="73"/>
      <c r="I596" s="60"/>
      <c r="J596" s="54"/>
      <c r="K596" s="94" t="s">
        <v>7441</v>
      </c>
      <c r="L596" s="93" t="s">
        <v>7442</v>
      </c>
      <c r="R596" s="347" t="s">
        <v>33</v>
      </c>
      <c r="S596" s="347"/>
    </row>
    <row r="597" spans="1:19">
      <c r="A597" s="37"/>
      <c r="B597" s="37"/>
      <c r="C597" s="50"/>
      <c r="D597" s="51"/>
      <c r="E597" s="54"/>
      <c r="F597" s="59"/>
      <c r="G597" s="73"/>
      <c r="H597" s="73"/>
      <c r="I597" s="60"/>
      <c r="J597" s="54"/>
      <c r="K597" s="94"/>
      <c r="L597" s="93"/>
      <c r="R597" s="347"/>
      <c r="S597" s="347"/>
    </row>
    <row r="598" spans="1:19">
      <c r="A598" s="37"/>
      <c r="B598" s="37"/>
      <c r="C598" s="50"/>
      <c r="D598" s="51"/>
      <c r="E598" s="60" t="s">
        <v>890</v>
      </c>
      <c r="F598" s="59" t="s">
        <v>891</v>
      </c>
      <c r="G598" s="73"/>
      <c r="H598" s="73"/>
      <c r="I598" s="60"/>
      <c r="J598" s="54"/>
      <c r="K598" s="93"/>
      <c r="L598" s="93"/>
      <c r="M598" s="1">
        <f t="shared" si="15"/>
        <v>6</v>
      </c>
      <c r="O598" s="1" t="str">
        <f t="shared" si="17"/>
        <v>E15</v>
      </c>
      <c r="P598" s="1" t="str">
        <f t="shared" si="18"/>
        <v>NZ Aid</v>
      </c>
      <c r="R598" s="11" t="s">
        <v>29</v>
      </c>
      <c r="S598" s="11" t="s">
        <v>888</v>
      </c>
    </row>
    <row r="599" spans="1:19">
      <c r="A599" s="37"/>
      <c r="B599" s="37"/>
      <c r="C599" s="50"/>
      <c r="D599" s="51"/>
      <c r="E599" s="60"/>
      <c r="F599" s="59"/>
      <c r="G599" s="77" t="s">
        <v>892</v>
      </c>
      <c r="H599" s="73" t="s">
        <v>891</v>
      </c>
      <c r="I599" s="60"/>
      <c r="J599" s="54"/>
      <c r="K599" s="93"/>
      <c r="L599" s="93"/>
      <c r="M599" s="1">
        <f t="shared" si="15"/>
        <v>6</v>
      </c>
      <c r="O599" s="1" t="str">
        <f t="shared" si="17"/>
        <v>E150</v>
      </c>
      <c r="P599" s="1" t="str">
        <f t="shared" si="18"/>
        <v>NZ Aid</v>
      </c>
      <c r="Q599" s="13" t="s">
        <v>890</v>
      </c>
      <c r="R599" s="11" t="s">
        <v>29</v>
      </c>
      <c r="S599" s="11" t="s">
        <v>888</v>
      </c>
    </row>
    <row r="600" spans="1:19">
      <c r="A600" s="37"/>
      <c r="B600" s="37"/>
      <c r="C600" s="50"/>
      <c r="D600" s="51"/>
      <c r="E600" s="60"/>
      <c r="F600" s="59"/>
      <c r="G600" s="73"/>
      <c r="H600" s="73"/>
      <c r="I600" s="60" t="s">
        <v>893</v>
      </c>
      <c r="J600" s="59" t="s">
        <v>891</v>
      </c>
      <c r="K600" s="93"/>
      <c r="L600" s="93"/>
      <c r="M600" s="1">
        <f t="shared" si="15"/>
        <v>6</v>
      </c>
      <c r="O600" s="1" t="str">
        <f t="shared" si="17"/>
        <v>E1500</v>
      </c>
      <c r="P600" s="1" t="str">
        <f t="shared" si="18"/>
        <v>NZ Aid</v>
      </c>
      <c r="Q600" s="13" t="s">
        <v>892</v>
      </c>
      <c r="R600" s="11" t="s">
        <v>29</v>
      </c>
      <c r="S600" s="11" t="s">
        <v>888</v>
      </c>
    </row>
    <row r="601" spans="1:19">
      <c r="A601" s="37"/>
      <c r="B601" s="37"/>
      <c r="C601" s="50"/>
      <c r="D601" s="51"/>
      <c r="E601" s="60"/>
      <c r="F601" s="59"/>
      <c r="G601" s="73"/>
      <c r="H601" s="73"/>
      <c r="I601" s="60"/>
      <c r="J601" s="54"/>
      <c r="K601" s="94" t="s">
        <v>894</v>
      </c>
      <c r="L601" s="93" t="s">
        <v>895</v>
      </c>
      <c r="M601" s="1">
        <f t="shared" si="15"/>
        <v>27</v>
      </c>
      <c r="O601" s="1" t="str">
        <f t="shared" si="17"/>
        <v>EN101</v>
      </c>
      <c r="P601" s="1" t="str">
        <f t="shared" si="18"/>
        <v>Centre Development Prog.Sol</v>
      </c>
      <c r="Q601" s="13" t="s">
        <v>893</v>
      </c>
      <c r="R601" s="11" t="s">
        <v>33</v>
      </c>
      <c r="S601" s="11" t="s">
        <v>888</v>
      </c>
    </row>
    <row r="602" spans="1:19">
      <c r="A602" s="37"/>
      <c r="B602" s="37"/>
      <c r="C602" s="50"/>
      <c r="D602" s="51"/>
      <c r="E602" s="60"/>
      <c r="F602" s="59"/>
      <c r="G602" s="73"/>
      <c r="H602" s="73"/>
      <c r="I602" s="60"/>
      <c r="J602" s="54"/>
      <c r="K602" s="94" t="s">
        <v>896</v>
      </c>
      <c r="L602" s="93" t="s">
        <v>897</v>
      </c>
      <c r="M602" s="1">
        <f t="shared" si="15"/>
        <v>31</v>
      </c>
      <c r="O602" s="1" t="str">
        <f t="shared" si="17"/>
        <v>EN102</v>
      </c>
      <c r="P602" s="1" t="str">
        <f t="shared" si="18"/>
        <v>Rethinking Pacific Ed. (RPEIPP)</v>
      </c>
      <c r="Q602" s="13" t="s">
        <v>893</v>
      </c>
      <c r="R602" s="11" t="s">
        <v>33</v>
      </c>
      <c r="S602" s="11" t="s">
        <v>888</v>
      </c>
    </row>
    <row r="603" spans="1:19">
      <c r="A603" s="37"/>
      <c r="B603" s="37"/>
      <c r="C603" s="50"/>
      <c r="D603" s="51"/>
      <c r="E603" s="60"/>
      <c r="F603" s="59"/>
      <c r="G603" s="73"/>
      <c r="H603" s="73"/>
      <c r="I603" s="60"/>
      <c r="J603" s="54"/>
      <c r="K603" s="94" t="s">
        <v>898</v>
      </c>
      <c r="L603" s="93" t="s">
        <v>899</v>
      </c>
      <c r="M603" s="1">
        <f t="shared" si="15"/>
        <v>21</v>
      </c>
      <c r="O603" s="1" t="str">
        <f t="shared" si="17"/>
        <v>EN103</v>
      </c>
      <c r="P603" s="1" t="str">
        <f t="shared" si="18"/>
        <v>NZAid - Pride Project</v>
      </c>
      <c r="Q603" s="13" t="s">
        <v>893</v>
      </c>
      <c r="R603" s="11" t="s">
        <v>33</v>
      </c>
      <c r="S603" s="11" t="s">
        <v>888</v>
      </c>
    </row>
    <row r="604" spans="1:19">
      <c r="A604" s="37"/>
      <c r="B604" s="37"/>
      <c r="C604" s="50"/>
      <c r="D604" s="51"/>
      <c r="E604" s="60"/>
      <c r="F604" s="59"/>
      <c r="G604" s="73"/>
      <c r="H604" s="73"/>
      <c r="I604" s="60"/>
      <c r="J604" s="54"/>
      <c r="K604" s="94" t="s">
        <v>900</v>
      </c>
      <c r="L604" s="93" t="s">
        <v>901</v>
      </c>
      <c r="M604" s="1">
        <f t="shared" si="15"/>
        <v>6</v>
      </c>
      <c r="O604" s="1" t="str">
        <f t="shared" si="17"/>
        <v>EN104</v>
      </c>
      <c r="P604" s="1" t="str">
        <f t="shared" si="18"/>
        <v>SPICOL</v>
      </c>
      <c r="Q604" s="13" t="s">
        <v>893</v>
      </c>
      <c r="R604" s="11" t="s">
        <v>33</v>
      </c>
      <c r="S604" s="11" t="s">
        <v>888</v>
      </c>
    </row>
    <row r="605" spans="1:19">
      <c r="A605" s="37"/>
      <c r="B605" s="37"/>
      <c r="C605" s="50"/>
      <c r="D605" s="51"/>
      <c r="E605" s="60"/>
      <c r="F605" s="59"/>
      <c r="G605" s="73"/>
      <c r="H605" s="73"/>
      <c r="I605" s="60"/>
      <c r="J605" s="54"/>
      <c r="K605" s="94" t="s">
        <v>902</v>
      </c>
      <c r="L605" s="93" t="s">
        <v>903</v>
      </c>
      <c r="M605" s="1">
        <f t="shared" si="15"/>
        <v>22</v>
      </c>
      <c r="O605" s="1" t="str">
        <f t="shared" si="17"/>
        <v>EN105</v>
      </c>
      <c r="P605" s="1" t="str">
        <f t="shared" si="18"/>
        <v>Fundraising Initiative</v>
      </c>
      <c r="Q605" s="13" t="s">
        <v>893</v>
      </c>
      <c r="R605" s="11" t="s">
        <v>33</v>
      </c>
      <c r="S605" s="11" t="s">
        <v>888</v>
      </c>
    </row>
    <row r="606" spans="1:19">
      <c r="A606" s="37"/>
      <c r="B606" s="37"/>
      <c r="C606" s="50"/>
      <c r="D606" s="51"/>
      <c r="E606" s="60"/>
      <c r="F606" s="59"/>
      <c r="G606" s="73"/>
      <c r="H606" s="73"/>
      <c r="I606" s="60"/>
      <c r="J606" s="54"/>
      <c r="K606" s="94" t="s">
        <v>904</v>
      </c>
      <c r="L606" s="93" t="s">
        <v>905</v>
      </c>
      <c r="M606" s="1">
        <f t="shared" si="15"/>
        <v>22</v>
      </c>
      <c r="O606" s="1" t="str">
        <f t="shared" si="17"/>
        <v>EN106</v>
      </c>
      <c r="P606" s="1" t="str">
        <f t="shared" si="18"/>
        <v>NIWA - OBIS Collection</v>
      </c>
      <c r="Q606" s="13" t="s">
        <v>893</v>
      </c>
      <c r="R606" s="11" t="s">
        <v>33</v>
      </c>
      <c r="S606" s="11" t="s">
        <v>888</v>
      </c>
    </row>
    <row r="607" spans="1:19">
      <c r="A607" s="37"/>
      <c r="B607" s="37"/>
      <c r="C607" s="50"/>
      <c r="D607" s="51"/>
      <c r="E607" s="60"/>
      <c r="F607" s="59"/>
      <c r="G607" s="73"/>
      <c r="H607" s="73"/>
      <c r="I607" s="60"/>
      <c r="J607" s="54"/>
      <c r="K607" s="94" t="s">
        <v>906</v>
      </c>
      <c r="L607" s="93" t="s">
        <v>907</v>
      </c>
      <c r="M607" s="1">
        <f t="shared" si="15"/>
        <v>24</v>
      </c>
      <c r="O607" s="1" t="str">
        <f t="shared" si="17"/>
        <v>EN107</v>
      </c>
      <c r="P607" s="1" t="str">
        <f t="shared" si="18"/>
        <v>MFAT Internet Law Report</v>
      </c>
      <c r="Q607" s="13" t="s">
        <v>893</v>
      </c>
      <c r="R607" s="11" t="s">
        <v>33</v>
      </c>
      <c r="S607" s="11" t="s">
        <v>888</v>
      </c>
    </row>
    <row r="608" spans="1:19">
      <c r="A608" s="37"/>
      <c r="B608" s="37"/>
      <c r="C608" s="50"/>
      <c r="D608" s="51"/>
      <c r="E608" s="60"/>
      <c r="F608" s="59"/>
      <c r="G608" s="73"/>
      <c r="H608" s="73"/>
      <c r="I608" s="60"/>
      <c r="J608" s="54"/>
      <c r="K608" s="94" t="s">
        <v>908</v>
      </c>
      <c r="L608" s="93" t="s">
        <v>909</v>
      </c>
      <c r="M608" s="1">
        <f t="shared" si="15"/>
        <v>27</v>
      </c>
      <c r="O608" s="1" t="str">
        <f t="shared" si="17"/>
        <v>EN108</v>
      </c>
      <c r="P608" s="1" t="str">
        <f t="shared" si="18"/>
        <v>Marshall Is Computer Lab/NZ</v>
      </c>
      <c r="Q608" s="13" t="s">
        <v>893</v>
      </c>
      <c r="R608" s="11" t="s">
        <v>33</v>
      </c>
      <c r="S608" s="11" t="s">
        <v>888</v>
      </c>
    </row>
    <row r="609" spans="1:19">
      <c r="A609" s="37"/>
      <c r="B609" s="37"/>
      <c r="C609" s="50"/>
      <c r="D609" s="51"/>
      <c r="E609" s="60"/>
      <c r="F609" s="59"/>
      <c r="G609" s="69"/>
      <c r="H609" s="73"/>
      <c r="I609" s="60"/>
      <c r="J609" s="54"/>
      <c r="K609" s="86" t="s">
        <v>910</v>
      </c>
      <c r="L609" s="93" t="s">
        <v>911</v>
      </c>
      <c r="M609" s="1">
        <f t="shared" si="15"/>
        <v>23</v>
      </c>
      <c r="O609" s="1" t="str">
        <f t="shared" si="17"/>
        <v>EN109</v>
      </c>
      <c r="P609" s="1" t="str">
        <f t="shared" si="18"/>
        <v>NZ Aid Clearing Account</v>
      </c>
      <c r="Q609" s="13" t="s">
        <v>893</v>
      </c>
      <c r="R609" s="11" t="s">
        <v>33</v>
      </c>
      <c r="S609" s="11" t="s">
        <v>888</v>
      </c>
    </row>
    <row r="610" spans="1:19">
      <c r="A610" s="37"/>
      <c r="B610" s="37"/>
      <c r="C610" s="50"/>
      <c r="D610" s="51"/>
      <c r="E610" s="60"/>
      <c r="F610" s="59"/>
      <c r="G610" s="77"/>
      <c r="H610" s="73"/>
      <c r="I610" s="60"/>
      <c r="J610" s="54"/>
      <c r="K610" s="88" t="s">
        <v>912</v>
      </c>
      <c r="L610" s="93" t="s">
        <v>913</v>
      </c>
      <c r="M610" s="1">
        <f t="shared" si="15"/>
        <v>32</v>
      </c>
      <c r="O610" s="1" t="str">
        <f t="shared" ref="O610:P707" si="19">E610&amp;G610&amp;I610&amp;K610</f>
        <v>EN110</v>
      </c>
      <c r="P610" s="1" t="str">
        <f t="shared" si="19"/>
        <v>NZ/Pacific Is Participation Fund</v>
      </c>
      <c r="Q610" s="13" t="s">
        <v>893</v>
      </c>
      <c r="R610" s="11" t="s">
        <v>33</v>
      </c>
      <c r="S610" s="11" t="s">
        <v>888</v>
      </c>
    </row>
    <row r="611" spans="1:19">
      <c r="A611" s="37"/>
      <c r="B611" s="37"/>
      <c r="C611" s="50"/>
      <c r="D611" s="51"/>
      <c r="E611" s="60"/>
      <c r="F611" s="59"/>
      <c r="G611" s="77"/>
      <c r="H611" s="73"/>
      <c r="I611" s="60"/>
      <c r="J611" s="54"/>
      <c r="K611" s="88" t="s">
        <v>914</v>
      </c>
      <c r="L611" s="93" t="s">
        <v>915</v>
      </c>
      <c r="M611" s="1">
        <f t="shared" si="15"/>
        <v>14</v>
      </c>
      <c r="O611" s="1" t="str">
        <f t="shared" si="19"/>
        <v>EN111</v>
      </c>
      <c r="P611" s="1" t="str">
        <f t="shared" si="19"/>
        <v>NZ/Tuna Trunks</v>
      </c>
      <c r="Q611" s="13" t="s">
        <v>893</v>
      </c>
      <c r="R611" s="11" t="s">
        <v>33</v>
      </c>
      <c r="S611" s="11" t="s">
        <v>888</v>
      </c>
    </row>
    <row r="612" spans="1:19">
      <c r="A612" s="37"/>
      <c r="B612" s="37"/>
      <c r="C612" s="50"/>
      <c r="D612" s="51"/>
      <c r="E612" s="60"/>
      <c r="F612" s="59"/>
      <c r="G612" s="77"/>
      <c r="H612" s="73"/>
      <c r="I612" s="60"/>
      <c r="J612" s="54"/>
      <c r="K612" s="88" t="s">
        <v>916</v>
      </c>
      <c r="L612" s="93" t="s">
        <v>917</v>
      </c>
      <c r="M612" s="1">
        <f t="shared" si="15"/>
        <v>22</v>
      </c>
      <c r="O612" s="1" t="str">
        <f t="shared" si="19"/>
        <v>EN112</v>
      </c>
      <c r="P612" s="1" t="str">
        <f t="shared" si="19"/>
        <v>JNZ/Leadership Program</v>
      </c>
      <c r="Q612" s="13" t="s">
        <v>893</v>
      </c>
      <c r="R612" s="11" t="s">
        <v>33</v>
      </c>
      <c r="S612" s="11" t="s">
        <v>888</v>
      </c>
    </row>
    <row r="613" spans="1:19">
      <c r="A613" s="37"/>
      <c r="B613" s="37"/>
      <c r="C613" s="50"/>
      <c r="D613" s="51"/>
      <c r="E613" s="60"/>
      <c r="F613" s="59"/>
      <c r="G613" s="77"/>
      <c r="H613" s="73"/>
      <c r="I613" s="60"/>
      <c r="J613" s="54"/>
      <c r="K613" s="88" t="s">
        <v>918</v>
      </c>
      <c r="L613" s="93" t="s">
        <v>919</v>
      </c>
      <c r="M613" s="1">
        <f t="shared" si="15"/>
        <v>35</v>
      </c>
      <c r="O613" s="1" t="str">
        <f t="shared" si="19"/>
        <v>EN113</v>
      </c>
      <c r="P613" s="1" t="str">
        <f t="shared" si="19"/>
        <v>Regional Campus Development Project</v>
      </c>
      <c r="Q613" s="13" t="s">
        <v>893</v>
      </c>
      <c r="R613" s="11" t="s">
        <v>33</v>
      </c>
      <c r="S613" s="11" t="s">
        <v>888</v>
      </c>
    </row>
    <row r="614" spans="1:19">
      <c r="A614" s="37"/>
      <c r="B614" s="37"/>
      <c r="C614" s="50"/>
      <c r="D614" s="51"/>
      <c r="E614" s="60"/>
      <c r="F614" s="59"/>
      <c r="G614" s="77"/>
      <c r="H614" s="73"/>
      <c r="I614" s="60"/>
      <c r="J614" s="54"/>
      <c r="K614" s="88" t="s">
        <v>920</v>
      </c>
      <c r="L614" s="93" t="s">
        <v>921</v>
      </c>
      <c r="M614" s="1">
        <f t="shared" si="15"/>
        <v>34</v>
      </c>
      <c r="O614" s="1" t="str">
        <f t="shared" si="19"/>
        <v>EN114</v>
      </c>
      <c r="P614" s="1" t="str">
        <f t="shared" si="19"/>
        <v>USP Governance Enhancement Project</v>
      </c>
      <c r="Q614" s="13" t="s">
        <v>893</v>
      </c>
      <c r="R614" s="11" t="s">
        <v>33</v>
      </c>
      <c r="S614" s="11" t="s">
        <v>888</v>
      </c>
    </row>
    <row r="615" spans="1:19">
      <c r="A615" s="37"/>
      <c r="B615" s="37"/>
      <c r="C615" s="50"/>
      <c r="D615" s="51"/>
      <c r="E615" s="60"/>
      <c r="F615" s="59"/>
      <c r="G615" s="77"/>
      <c r="H615" s="73"/>
      <c r="I615" s="60"/>
      <c r="J615" s="54"/>
      <c r="K615" s="88" t="s">
        <v>5101</v>
      </c>
      <c r="L615" s="93" t="s">
        <v>5105</v>
      </c>
      <c r="R615" s="235" t="s">
        <v>33</v>
      </c>
      <c r="S615" s="235"/>
    </row>
    <row r="616" spans="1:19">
      <c r="A616" s="37"/>
      <c r="B616" s="37"/>
      <c r="C616" s="50"/>
      <c r="D616" s="51"/>
      <c r="E616" s="60"/>
      <c r="F616" s="59"/>
      <c r="G616" s="77"/>
      <c r="H616" s="73"/>
      <c r="I616" s="60"/>
      <c r="J616" s="54"/>
      <c r="K616" s="88" t="s">
        <v>5102</v>
      </c>
      <c r="L616" s="93" t="s">
        <v>5106</v>
      </c>
      <c r="R616" s="235" t="s">
        <v>33</v>
      </c>
      <c r="S616" s="235"/>
    </row>
    <row r="617" spans="1:19">
      <c r="A617" s="37"/>
      <c r="B617" s="37"/>
      <c r="C617" s="50"/>
      <c r="D617" s="51"/>
      <c r="E617" s="60"/>
      <c r="F617" s="59"/>
      <c r="G617" s="77"/>
      <c r="H617" s="73"/>
      <c r="I617" s="60"/>
      <c r="J617" s="54"/>
      <c r="K617" s="88" t="s">
        <v>5103</v>
      </c>
      <c r="L617" s="93" t="s">
        <v>5107</v>
      </c>
      <c r="R617" s="235" t="s">
        <v>33</v>
      </c>
      <c r="S617" s="235"/>
    </row>
    <row r="618" spans="1:19">
      <c r="A618" s="37"/>
      <c r="B618" s="37"/>
      <c r="C618" s="50"/>
      <c r="D618" s="51"/>
      <c r="E618" s="60"/>
      <c r="F618" s="59"/>
      <c r="G618" s="77"/>
      <c r="H618" s="73"/>
      <c r="I618" s="60"/>
      <c r="J618" s="54"/>
      <c r="K618" s="88" t="s">
        <v>5104</v>
      </c>
      <c r="L618" s="93" t="s">
        <v>5108</v>
      </c>
      <c r="R618" s="235" t="s">
        <v>33</v>
      </c>
      <c r="S618" s="235"/>
    </row>
    <row r="619" spans="1:19">
      <c r="A619" s="37"/>
      <c r="B619" s="37"/>
      <c r="C619" s="50"/>
      <c r="D619" s="51"/>
      <c r="E619" s="60"/>
      <c r="F619" s="59"/>
      <c r="G619" s="77"/>
      <c r="H619" s="73"/>
      <c r="I619" s="60"/>
      <c r="J619" s="54"/>
      <c r="K619" s="88" t="s">
        <v>6164</v>
      </c>
      <c r="L619" s="93" t="s">
        <v>6165</v>
      </c>
      <c r="R619" s="264" t="s">
        <v>33</v>
      </c>
      <c r="S619" s="235"/>
    </row>
    <row r="620" spans="1:19">
      <c r="A620" s="37"/>
      <c r="B620" s="37"/>
      <c r="C620" s="50"/>
      <c r="D620" s="51"/>
      <c r="E620" s="60"/>
      <c r="F620" s="59"/>
      <c r="G620" s="77"/>
      <c r="H620" s="73"/>
      <c r="I620" s="60"/>
      <c r="J620" s="54"/>
      <c r="K620" s="88" t="s">
        <v>6166</v>
      </c>
      <c r="L620" s="93" t="s">
        <v>6167</v>
      </c>
      <c r="R620" s="264" t="s">
        <v>33</v>
      </c>
      <c r="S620" s="264"/>
    </row>
    <row r="621" spans="1:19">
      <c r="A621" s="37"/>
      <c r="B621" s="37"/>
      <c r="C621" s="50"/>
      <c r="D621" s="51"/>
      <c r="E621" s="60"/>
      <c r="F621" s="59"/>
      <c r="G621" s="77"/>
      <c r="H621" s="73"/>
      <c r="I621" s="60"/>
      <c r="J621" s="54"/>
      <c r="K621" s="88" t="s">
        <v>6175</v>
      </c>
      <c r="L621" s="93" t="s">
        <v>6176</v>
      </c>
      <c r="R621" s="266" t="s">
        <v>33</v>
      </c>
      <c r="S621" s="266"/>
    </row>
    <row r="622" spans="1:19">
      <c r="A622" s="37"/>
      <c r="B622" s="37"/>
      <c r="C622" s="50"/>
      <c r="D622" s="51"/>
      <c r="E622" s="60"/>
      <c r="F622" s="59"/>
      <c r="G622" s="77"/>
      <c r="H622" s="73"/>
      <c r="I622" s="60"/>
      <c r="J622" s="54"/>
      <c r="K622" s="88" t="s">
        <v>6187</v>
      </c>
      <c r="L622" s="93" t="s">
        <v>6188</v>
      </c>
      <c r="R622" s="269" t="s">
        <v>33</v>
      </c>
      <c r="S622" s="269"/>
    </row>
    <row r="623" spans="1:19">
      <c r="A623" s="37"/>
      <c r="B623" s="37"/>
      <c r="C623" s="50"/>
      <c r="D623" s="51"/>
      <c r="E623" s="60"/>
      <c r="F623" s="59"/>
      <c r="G623" s="77"/>
      <c r="H623" s="73"/>
      <c r="I623" s="60"/>
      <c r="J623" s="54"/>
      <c r="K623" s="88" t="s">
        <v>6614</v>
      </c>
      <c r="L623" s="93" t="s">
        <v>6615</v>
      </c>
      <c r="R623" s="318" t="s">
        <v>33</v>
      </c>
      <c r="S623" s="291"/>
    </row>
    <row r="624" spans="1:19">
      <c r="A624" s="37"/>
      <c r="B624" s="37"/>
      <c r="C624" s="50"/>
      <c r="D624" s="51"/>
      <c r="E624" s="60"/>
      <c r="F624" s="59"/>
      <c r="G624" s="77"/>
      <c r="H624" s="73"/>
      <c r="I624" s="60"/>
      <c r="J624" s="54"/>
      <c r="K624" s="88" t="s">
        <v>7066</v>
      </c>
      <c r="L624" s="93" t="s">
        <v>7069</v>
      </c>
      <c r="R624" s="318" t="s">
        <v>33</v>
      </c>
      <c r="S624" s="318"/>
    </row>
    <row r="625" spans="1:19">
      <c r="A625" s="37"/>
      <c r="B625" s="37"/>
      <c r="C625" s="50"/>
      <c r="D625" s="51"/>
      <c r="E625" s="60"/>
      <c r="F625" s="59"/>
      <c r="G625" s="77"/>
      <c r="H625" s="73"/>
      <c r="I625" s="60"/>
      <c r="J625" s="54"/>
      <c r="K625" s="88" t="s">
        <v>7067</v>
      </c>
      <c r="L625" s="93" t="s">
        <v>7070</v>
      </c>
      <c r="R625" s="318" t="s">
        <v>33</v>
      </c>
      <c r="S625" s="318"/>
    </row>
    <row r="626" spans="1:19">
      <c r="A626" s="37"/>
      <c r="B626" s="37"/>
      <c r="C626" s="50"/>
      <c r="D626" s="51"/>
      <c r="E626" s="60"/>
      <c r="F626" s="59"/>
      <c r="G626" s="77"/>
      <c r="H626" s="73"/>
      <c r="I626" s="60"/>
      <c r="J626" s="54"/>
      <c r="K626" s="88" t="s">
        <v>7068</v>
      </c>
      <c r="L626" s="93" t="s">
        <v>7071</v>
      </c>
      <c r="R626" s="318" t="s">
        <v>33</v>
      </c>
      <c r="S626" s="318"/>
    </row>
    <row r="627" spans="1:19">
      <c r="A627" s="37"/>
      <c r="B627" s="37"/>
      <c r="C627" s="50"/>
      <c r="D627" s="51"/>
      <c r="E627" s="60"/>
      <c r="F627" s="59"/>
      <c r="G627" s="77"/>
      <c r="H627" s="73"/>
      <c r="I627" s="60"/>
      <c r="J627" s="54"/>
      <c r="K627" s="88" t="s">
        <v>7276</v>
      </c>
      <c r="L627" s="93" t="s">
        <v>7277</v>
      </c>
      <c r="R627" s="333" t="s">
        <v>33</v>
      </c>
      <c r="S627" s="333"/>
    </row>
    <row r="628" spans="1:19">
      <c r="A628" s="37"/>
      <c r="B628" s="37"/>
      <c r="C628" s="50"/>
      <c r="D628" s="51"/>
      <c r="E628" s="60"/>
      <c r="F628" s="59"/>
      <c r="G628" s="77"/>
      <c r="H628" s="73"/>
      <c r="I628" s="60"/>
      <c r="J628" s="54"/>
      <c r="K628" s="88" t="s">
        <v>7426</v>
      </c>
      <c r="L628" s="93" t="s">
        <v>7428</v>
      </c>
      <c r="R628" s="333"/>
      <c r="S628" s="333"/>
    </row>
    <row r="629" spans="1:19">
      <c r="A629" s="37"/>
      <c r="B629" s="37"/>
      <c r="C629" s="50"/>
      <c r="D629" s="51"/>
      <c r="E629" s="60"/>
      <c r="F629" s="59"/>
      <c r="G629" s="77"/>
      <c r="H629" s="73"/>
      <c r="I629" s="60"/>
      <c r="J629" s="54"/>
      <c r="K629" s="88" t="s">
        <v>7427</v>
      </c>
      <c r="L629" s="93" t="s">
        <v>7429</v>
      </c>
      <c r="R629" s="318">
        <f>LEN(L629)</f>
        <v>33</v>
      </c>
      <c r="S629" s="318"/>
    </row>
    <row r="630" spans="1:19" ht="13.15" customHeight="1">
      <c r="A630" s="37"/>
      <c r="B630" s="37"/>
      <c r="C630" s="50" t="s">
        <v>922</v>
      </c>
      <c r="D630" s="51" t="s">
        <v>923</v>
      </c>
      <c r="E630" s="54"/>
      <c r="F630" s="59"/>
      <c r="G630" s="77"/>
      <c r="H630" s="73"/>
      <c r="I630" s="60"/>
      <c r="J630" s="54"/>
      <c r="K630" s="88"/>
      <c r="L630" s="93"/>
      <c r="M630" s="1">
        <f t="shared" si="15"/>
        <v>0</v>
      </c>
      <c r="O630" s="1" t="str">
        <f t="shared" si="19"/>
        <v/>
      </c>
      <c r="P630" s="1" t="str">
        <f t="shared" si="19"/>
        <v/>
      </c>
    </row>
    <row r="631" spans="1:19">
      <c r="A631" s="37"/>
      <c r="B631" s="37"/>
      <c r="C631" s="50"/>
      <c r="D631" s="51"/>
      <c r="E631" s="60" t="s">
        <v>924</v>
      </c>
      <c r="F631" s="59" t="s">
        <v>925</v>
      </c>
      <c r="G631" s="77"/>
      <c r="H631" s="73"/>
      <c r="I631" s="60"/>
      <c r="J631" s="54"/>
      <c r="K631" s="93"/>
      <c r="L631" s="93"/>
      <c r="M631" s="1">
        <f t="shared" si="15"/>
        <v>6</v>
      </c>
      <c r="O631" s="1" t="str">
        <f t="shared" si="19"/>
        <v>E12</v>
      </c>
      <c r="P631" s="1" t="str">
        <f t="shared" si="19"/>
        <v>EU Aid</v>
      </c>
      <c r="R631" s="11" t="s">
        <v>29</v>
      </c>
      <c r="S631" s="11" t="s">
        <v>922</v>
      </c>
    </row>
    <row r="632" spans="1:19">
      <c r="A632" s="37"/>
      <c r="B632" s="37"/>
      <c r="C632" s="50"/>
      <c r="D632" s="51"/>
      <c r="E632" s="60"/>
      <c r="F632" s="59"/>
      <c r="G632" s="77" t="s">
        <v>926</v>
      </c>
      <c r="H632" s="73" t="s">
        <v>925</v>
      </c>
      <c r="I632" s="60"/>
      <c r="J632" s="54"/>
      <c r="K632" s="93"/>
      <c r="L632" s="93"/>
      <c r="M632" s="1">
        <f t="shared" si="15"/>
        <v>6</v>
      </c>
      <c r="O632" s="1" t="str">
        <f t="shared" si="19"/>
        <v>E120</v>
      </c>
      <c r="P632" s="1" t="str">
        <f t="shared" si="19"/>
        <v>EU Aid</v>
      </c>
      <c r="Q632" s="13" t="s">
        <v>924</v>
      </c>
      <c r="R632" s="11" t="s">
        <v>29</v>
      </c>
      <c r="S632" s="11" t="s">
        <v>922</v>
      </c>
    </row>
    <row r="633" spans="1:19">
      <c r="A633" s="37"/>
      <c r="B633" s="37"/>
      <c r="C633" s="50"/>
      <c r="D633" s="51"/>
      <c r="E633" s="60"/>
      <c r="F633" s="59"/>
      <c r="G633" s="77"/>
      <c r="H633" s="73"/>
      <c r="I633" s="60" t="s">
        <v>927</v>
      </c>
      <c r="J633" s="59" t="s">
        <v>925</v>
      </c>
      <c r="K633" s="93"/>
      <c r="L633" s="93"/>
      <c r="M633" s="1">
        <f t="shared" si="15"/>
        <v>6</v>
      </c>
      <c r="O633" s="1" t="str">
        <f t="shared" si="19"/>
        <v>E1200</v>
      </c>
      <c r="P633" s="1" t="str">
        <f t="shared" si="19"/>
        <v>EU Aid</v>
      </c>
      <c r="Q633" s="13" t="s">
        <v>926</v>
      </c>
      <c r="R633" s="11" t="s">
        <v>29</v>
      </c>
      <c r="S633" s="11" t="s">
        <v>922</v>
      </c>
    </row>
    <row r="634" spans="1:19">
      <c r="A634" s="37"/>
      <c r="B634" s="37"/>
      <c r="C634" s="50"/>
      <c r="D634" s="51"/>
      <c r="E634" s="60"/>
      <c r="F634" s="59"/>
      <c r="G634" s="73"/>
      <c r="H634" s="73"/>
      <c r="I634" s="60"/>
      <c r="J634" s="54"/>
      <c r="K634" s="94" t="s">
        <v>928</v>
      </c>
      <c r="L634" s="93" t="s">
        <v>929</v>
      </c>
      <c r="M634" s="1">
        <f t="shared" si="15"/>
        <v>18</v>
      </c>
      <c r="O634" s="1" t="str">
        <f t="shared" si="19"/>
        <v>EU101</v>
      </c>
      <c r="P634" s="1" t="str">
        <f t="shared" si="19"/>
        <v>EU - EIDHR Project</v>
      </c>
      <c r="Q634" s="13" t="s">
        <v>927</v>
      </c>
      <c r="R634" s="11" t="s">
        <v>33</v>
      </c>
      <c r="S634" s="11" t="s">
        <v>922</v>
      </c>
    </row>
    <row r="635" spans="1:19">
      <c r="A635" s="37"/>
      <c r="B635" s="37"/>
      <c r="C635" s="50"/>
      <c r="D635" s="51"/>
      <c r="E635" s="60"/>
      <c r="F635" s="59"/>
      <c r="G635" s="73"/>
      <c r="H635" s="73"/>
      <c r="I635" s="60"/>
      <c r="J635" s="54"/>
      <c r="K635" s="94" t="s">
        <v>930</v>
      </c>
      <c r="L635" s="93" t="s">
        <v>931</v>
      </c>
      <c r="M635" s="1">
        <f t="shared" si="15"/>
        <v>18</v>
      </c>
      <c r="O635" s="1" t="str">
        <f t="shared" si="19"/>
        <v>EU102</v>
      </c>
      <c r="P635" s="1" t="str">
        <f t="shared" si="19"/>
        <v>EU - PRIDE Project</v>
      </c>
      <c r="Q635" s="13" t="s">
        <v>927</v>
      </c>
      <c r="R635" s="11" t="s">
        <v>33</v>
      </c>
      <c r="S635" s="11" t="s">
        <v>922</v>
      </c>
    </row>
    <row r="636" spans="1:19">
      <c r="A636" s="37"/>
      <c r="B636" s="37"/>
      <c r="C636" s="50"/>
      <c r="D636" s="51"/>
      <c r="E636" s="60"/>
      <c r="F636" s="59"/>
      <c r="G636" s="73"/>
      <c r="H636" s="73"/>
      <c r="I636" s="60"/>
      <c r="J636" s="54"/>
      <c r="K636" s="94" t="s">
        <v>932</v>
      </c>
      <c r="L636" s="93" t="s">
        <v>933</v>
      </c>
      <c r="M636" s="1">
        <f t="shared" si="15"/>
        <v>30</v>
      </c>
      <c r="O636" s="1" t="str">
        <f t="shared" si="19"/>
        <v>EU103</v>
      </c>
      <c r="P636" s="1" t="str">
        <f t="shared" si="19"/>
        <v>Erasmus Mundus Lot 10-Mob Fund</v>
      </c>
      <c r="Q636" s="13" t="s">
        <v>927</v>
      </c>
      <c r="R636" s="11" t="s">
        <v>33</v>
      </c>
      <c r="S636" s="11" t="s">
        <v>922</v>
      </c>
    </row>
    <row r="637" spans="1:19">
      <c r="A637" s="37"/>
      <c r="B637" s="37"/>
      <c r="C637" s="50"/>
      <c r="D637" s="51"/>
      <c r="E637" s="60"/>
      <c r="F637" s="59"/>
      <c r="G637" s="73"/>
      <c r="H637" s="73"/>
      <c r="I637" s="60"/>
      <c r="J637" s="54"/>
      <c r="K637" s="94" t="s">
        <v>934</v>
      </c>
      <c r="L637" s="93" t="s">
        <v>935</v>
      </c>
      <c r="M637" s="1">
        <f t="shared" si="15"/>
        <v>34</v>
      </c>
      <c r="O637" s="1" t="str">
        <f t="shared" si="19"/>
        <v>EU104</v>
      </c>
      <c r="P637" s="1" t="str">
        <f t="shared" si="19"/>
        <v>NIU Project-Pacific NetWork of UNI</v>
      </c>
      <c r="Q637" s="13" t="s">
        <v>927</v>
      </c>
      <c r="R637" s="11" t="s">
        <v>33</v>
      </c>
      <c r="S637" s="11" t="s">
        <v>922</v>
      </c>
    </row>
    <row r="638" spans="1:19">
      <c r="A638" s="37"/>
      <c r="B638" s="37"/>
      <c r="C638" s="50"/>
      <c r="D638" s="51"/>
      <c r="E638" s="60"/>
      <c r="F638" s="59"/>
      <c r="G638" s="73"/>
      <c r="H638" s="73"/>
      <c r="I638" s="60"/>
      <c r="J638" s="54"/>
      <c r="K638" s="94" t="s">
        <v>936</v>
      </c>
      <c r="L638" s="93" t="s">
        <v>937</v>
      </c>
      <c r="M638" s="1">
        <f t="shared" si="15"/>
        <v>32</v>
      </c>
      <c r="O638" s="1" t="str">
        <f t="shared" si="19"/>
        <v>EU105</v>
      </c>
      <c r="P638" s="1" t="str">
        <f t="shared" si="19"/>
        <v>Small Scale Dairy Farming W/Shop</v>
      </c>
      <c r="Q638" s="13" t="s">
        <v>927</v>
      </c>
      <c r="R638" s="11" t="s">
        <v>33</v>
      </c>
      <c r="S638" s="11" t="s">
        <v>922</v>
      </c>
    </row>
    <row r="639" spans="1:19">
      <c r="A639" s="37"/>
      <c r="B639" s="37"/>
      <c r="C639" s="50"/>
      <c r="D639" s="51"/>
      <c r="E639" s="60"/>
      <c r="F639" s="59"/>
      <c r="G639" s="73"/>
      <c r="H639" s="73"/>
      <c r="I639" s="60"/>
      <c r="J639" s="54"/>
      <c r="K639" s="94" t="s">
        <v>938</v>
      </c>
      <c r="L639" s="93" t="s">
        <v>939</v>
      </c>
      <c r="M639" s="1">
        <f t="shared" si="15"/>
        <v>35</v>
      </c>
      <c r="O639" s="1" t="str">
        <f t="shared" si="19"/>
        <v>EU106</v>
      </c>
      <c r="P639" s="1" t="str">
        <f t="shared" si="19"/>
        <v>CTA/Production of Agri Ext Material</v>
      </c>
      <c r="Q639" s="13" t="s">
        <v>927</v>
      </c>
      <c r="R639" s="11" t="s">
        <v>33</v>
      </c>
      <c r="S639" s="11" t="s">
        <v>922</v>
      </c>
    </row>
    <row r="640" spans="1:19">
      <c r="A640" s="37"/>
      <c r="B640" s="37"/>
      <c r="C640" s="50"/>
      <c r="D640" s="51"/>
      <c r="E640" s="60"/>
      <c r="F640" s="59"/>
      <c r="G640" s="73"/>
      <c r="H640" s="73"/>
      <c r="I640" s="60"/>
      <c r="J640" s="54"/>
      <c r="K640" s="94" t="s">
        <v>940</v>
      </c>
      <c r="L640" s="93" t="s">
        <v>941</v>
      </c>
      <c r="M640" s="1">
        <f t="shared" si="15"/>
        <v>32</v>
      </c>
      <c r="O640" s="1" t="str">
        <f t="shared" si="19"/>
        <v>EU107</v>
      </c>
      <c r="P640" s="1" t="str">
        <f t="shared" si="19"/>
        <v>EU-Global Climate Change Project</v>
      </c>
      <c r="Q640" s="13" t="s">
        <v>927</v>
      </c>
      <c r="R640" s="11" t="s">
        <v>33</v>
      </c>
      <c r="S640" s="11" t="s">
        <v>922</v>
      </c>
    </row>
    <row r="641" spans="1:19">
      <c r="A641" s="37"/>
      <c r="B641" s="37"/>
      <c r="C641" s="50"/>
      <c r="D641" s="51"/>
      <c r="E641" s="60"/>
      <c r="F641" s="59"/>
      <c r="G641" s="73"/>
      <c r="H641" s="73"/>
      <c r="I641" s="60"/>
      <c r="J641" s="54"/>
      <c r="K641" s="94" t="s">
        <v>942</v>
      </c>
      <c r="L641" s="93" t="s">
        <v>943</v>
      </c>
      <c r="M641" s="1">
        <f t="shared" si="15"/>
        <v>9</v>
      </c>
      <c r="O641" s="1" t="str">
        <f t="shared" si="19"/>
        <v>EU108</v>
      </c>
      <c r="P641" s="1" t="str">
        <f t="shared" si="19"/>
        <v>Carpims I</v>
      </c>
      <c r="Q641" s="13" t="s">
        <v>927</v>
      </c>
      <c r="R641" s="11" t="s">
        <v>33</v>
      </c>
      <c r="S641" s="11" t="s">
        <v>922</v>
      </c>
    </row>
    <row r="642" spans="1:19">
      <c r="A642" s="37"/>
      <c r="B642" s="37"/>
      <c r="C642" s="50"/>
      <c r="D642" s="51"/>
      <c r="E642" s="60"/>
      <c r="F642" s="59"/>
      <c r="G642" s="73"/>
      <c r="H642" s="73"/>
      <c r="I642" s="60"/>
      <c r="J642" s="54"/>
      <c r="K642" s="94" t="s">
        <v>944</v>
      </c>
      <c r="L642" s="93" t="s">
        <v>945</v>
      </c>
      <c r="M642" s="1">
        <f t="shared" si="15"/>
        <v>20</v>
      </c>
      <c r="O642" s="1" t="str">
        <f t="shared" si="19"/>
        <v>EU109</v>
      </c>
      <c r="P642" s="1" t="str">
        <f t="shared" si="19"/>
        <v>CTA/Regional Network</v>
      </c>
      <c r="Q642" s="13" t="s">
        <v>927</v>
      </c>
      <c r="R642" s="11" t="s">
        <v>33</v>
      </c>
      <c r="S642" s="11" t="s">
        <v>922</v>
      </c>
    </row>
    <row r="643" spans="1:19">
      <c r="A643" s="37"/>
      <c r="B643" s="37"/>
      <c r="C643" s="50"/>
      <c r="D643" s="51"/>
      <c r="E643" s="60"/>
      <c r="F643" s="59"/>
      <c r="G643" s="73"/>
      <c r="H643" s="73"/>
      <c r="I643" s="60"/>
      <c r="J643" s="54"/>
      <c r="K643" s="94" t="s">
        <v>946</v>
      </c>
      <c r="L643" s="93" t="s">
        <v>947</v>
      </c>
      <c r="M643" s="1">
        <f t="shared" si="15"/>
        <v>25</v>
      </c>
      <c r="O643" s="1" t="str">
        <f t="shared" si="19"/>
        <v>EU110</v>
      </c>
      <c r="P643" s="1" t="str">
        <f t="shared" si="19"/>
        <v>Consortium Pacific Studie</v>
      </c>
      <c r="Q643" s="13" t="s">
        <v>927</v>
      </c>
      <c r="R643" s="11" t="s">
        <v>33</v>
      </c>
      <c r="S643" s="11" t="s">
        <v>922</v>
      </c>
    </row>
    <row r="644" spans="1:19">
      <c r="A644" s="37"/>
      <c r="B644" s="37"/>
      <c r="C644" s="50"/>
      <c r="D644" s="51"/>
      <c r="E644" s="60"/>
      <c r="F644" s="59"/>
      <c r="G644" s="73"/>
      <c r="H644" s="73"/>
      <c r="I644" s="60"/>
      <c r="J644" s="54"/>
      <c r="K644" s="94" t="s">
        <v>948</v>
      </c>
      <c r="L644" s="93" t="s">
        <v>949</v>
      </c>
      <c r="M644" s="1">
        <f t="shared" si="15"/>
        <v>17</v>
      </c>
      <c r="O644" s="1" t="str">
        <f t="shared" si="19"/>
        <v>EU111</v>
      </c>
      <c r="P644" s="1" t="str">
        <f t="shared" si="19"/>
        <v>CPA/Angle Project</v>
      </c>
      <c r="Q644" s="13" t="s">
        <v>927</v>
      </c>
      <c r="R644" s="11" t="s">
        <v>33</v>
      </c>
      <c r="S644" s="11" t="s">
        <v>922</v>
      </c>
    </row>
    <row r="645" spans="1:19">
      <c r="A645" s="37"/>
      <c r="B645" s="37"/>
      <c r="C645" s="50"/>
      <c r="D645" s="51"/>
      <c r="E645" s="60"/>
      <c r="F645" s="59"/>
      <c r="G645" s="73"/>
      <c r="H645" s="73"/>
      <c r="I645" s="60"/>
      <c r="J645" s="54"/>
      <c r="K645" s="94" t="s">
        <v>950</v>
      </c>
      <c r="L645" s="93" t="s">
        <v>951</v>
      </c>
      <c r="M645" s="1">
        <f t="shared" si="15"/>
        <v>20</v>
      </c>
      <c r="O645" s="1" t="str">
        <f t="shared" si="19"/>
        <v>EU112</v>
      </c>
      <c r="P645" s="1" t="str">
        <f t="shared" si="19"/>
        <v>EU/TMAC Music &amp; Arts</v>
      </c>
      <c r="Q645" s="13" t="s">
        <v>927</v>
      </c>
      <c r="R645" s="11" t="s">
        <v>33</v>
      </c>
      <c r="S645" s="11" t="s">
        <v>922</v>
      </c>
    </row>
    <row r="646" spans="1:19">
      <c r="A646" s="37"/>
      <c r="B646" s="37"/>
      <c r="C646" s="50"/>
      <c r="D646" s="51"/>
      <c r="E646" s="60"/>
      <c r="F646" s="59"/>
      <c r="G646" s="73"/>
      <c r="H646" s="73"/>
      <c r="I646" s="60"/>
      <c r="J646" s="54"/>
      <c r="K646" s="94" t="s">
        <v>952</v>
      </c>
      <c r="L646" s="93" t="s">
        <v>953</v>
      </c>
      <c r="M646" s="1">
        <f t="shared" si="15"/>
        <v>25</v>
      </c>
      <c r="O646" s="1" t="str">
        <f t="shared" si="19"/>
        <v>EU113</v>
      </c>
      <c r="P646" s="1" t="str">
        <f t="shared" si="19"/>
        <v>IASS/ Climate Engineering</v>
      </c>
      <c r="Q646" s="13" t="s">
        <v>927</v>
      </c>
      <c r="R646" s="11" t="s">
        <v>33</v>
      </c>
      <c r="S646" s="11" t="s">
        <v>922</v>
      </c>
    </row>
    <row r="647" spans="1:19">
      <c r="A647" s="37"/>
      <c r="B647" s="37"/>
      <c r="C647" s="50"/>
      <c r="D647" s="51"/>
      <c r="E647" s="60"/>
      <c r="F647" s="59"/>
      <c r="G647" s="73"/>
      <c r="H647" s="73"/>
      <c r="I647" s="60"/>
      <c r="J647" s="54"/>
      <c r="K647" s="94" t="s">
        <v>954</v>
      </c>
      <c r="L647" s="93" t="s">
        <v>955</v>
      </c>
      <c r="M647" s="1">
        <f t="shared" si="15"/>
        <v>24</v>
      </c>
      <c r="O647" s="1" t="str">
        <f t="shared" si="19"/>
        <v>EU114</v>
      </c>
      <c r="P647" s="1" t="str">
        <f t="shared" si="19"/>
        <v>EU/PACE-Net Plus Project</v>
      </c>
      <c r="Q647" s="13" t="s">
        <v>927</v>
      </c>
      <c r="R647" s="11" t="s">
        <v>33</v>
      </c>
      <c r="S647" s="11" t="s">
        <v>922</v>
      </c>
    </row>
    <row r="648" spans="1:19">
      <c r="A648" s="37"/>
      <c r="B648" s="37"/>
      <c r="C648" s="50"/>
      <c r="D648" s="51"/>
      <c r="E648" s="60"/>
      <c r="F648" s="59"/>
      <c r="G648" s="73"/>
      <c r="H648" s="73"/>
      <c r="I648" s="60"/>
      <c r="J648" s="54"/>
      <c r="K648" s="94" t="s">
        <v>956</v>
      </c>
      <c r="L648" s="93" t="s">
        <v>957</v>
      </c>
      <c r="M648" s="1">
        <f t="shared" si="15"/>
        <v>20</v>
      </c>
      <c r="O648" s="1" t="str">
        <f t="shared" si="19"/>
        <v>EU115</v>
      </c>
      <c r="P648" s="1" t="str">
        <f t="shared" si="19"/>
        <v>EDULINK/Pacific SIDS</v>
      </c>
      <c r="Q648" s="13" t="s">
        <v>927</v>
      </c>
      <c r="R648" s="11" t="s">
        <v>33</v>
      </c>
      <c r="S648" s="11" t="s">
        <v>922</v>
      </c>
    </row>
    <row r="649" spans="1:19">
      <c r="A649" s="37"/>
      <c r="B649" s="37"/>
      <c r="C649" s="50"/>
      <c r="D649" s="51"/>
      <c r="E649" s="60"/>
      <c r="F649" s="59"/>
      <c r="G649" s="73"/>
      <c r="H649" s="73"/>
      <c r="I649" s="60"/>
      <c r="J649" s="54"/>
      <c r="K649" s="94" t="s">
        <v>958</v>
      </c>
      <c r="L649" s="93" t="s">
        <v>959</v>
      </c>
      <c r="M649" s="1">
        <f t="shared" si="15"/>
        <v>16</v>
      </c>
      <c r="O649" s="1" t="str">
        <f t="shared" si="19"/>
        <v>EU116</v>
      </c>
      <c r="P649" s="1" t="str">
        <f t="shared" si="19"/>
        <v>Bula Scholarship</v>
      </c>
      <c r="Q649" s="13" t="s">
        <v>927</v>
      </c>
      <c r="R649" s="11" t="s">
        <v>33</v>
      </c>
      <c r="S649" s="11" t="s">
        <v>922</v>
      </c>
    </row>
    <row r="650" spans="1:19">
      <c r="A650" s="37"/>
      <c r="B650" s="37"/>
      <c r="C650" s="50"/>
      <c r="D650" s="51"/>
      <c r="E650" s="60"/>
      <c r="F650" s="59"/>
      <c r="G650" s="73"/>
      <c r="H650" s="73"/>
      <c r="I650" s="60"/>
      <c r="J650" s="54"/>
      <c r="K650" s="94" t="s">
        <v>960</v>
      </c>
      <c r="L650" s="93" t="s">
        <v>961</v>
      </c>
      <c r="M650" s="1">
        <f t="shared" si="15"/>
        <v>12</v>
      </c>
      <c r="O650" s="1" t="str">
        <f t="shared" si="19"/>
        <v>EU117</v>
      </c>
      <c r="P650" s="1" t="str">
        <f t="shared" si="19"/>
        <v>Bula Lumpsum</v>
      </c>
      <c r="Q650" s="13" t="s">
        <v>927</v>
      </c>
      <c r="R650" s="11" t="s">
        <v>33</v>
      </c>
      <c r="S650" s="11" t="s">
        <v>922</v>
      </c>
    </row>
    <row r="651" spans="1:19">
      <c r="A651" s="37"/>
      <c r="B651" s="37"/>
      <c r="C651" s="50"/>
      <c r="D651" s="51"/>
      <c r="E651" s="60"/>
      <c r="F651" s="59"/>
      <c r="G651" s="73"/>
      <c r="H651" s="73"/>
      <c r="I651" s="60"/>
      <c r="J651" s="54"/>
      <c r="K651" s="94" t="s">
        <v>962</v>
      </c>
      <c r="L651" s="93" t="s">
        <v>963</v>
      </c>
      <c r="M651" s="1">
        <f t="shared" si="15"/>
        <v>10</v>
      </c>
      <c r="O651" s="1" t="str">
        <f t="shared" si="19"/>
        <v>EU118</v>
      </c>
      <c r="P651" s="1" t="str">
        <f t="shared" si="19"/>
        <v>Carpims II</v>
      </c>
      <c r="Q651" s="13" t="s">
        <v>927</v>
      </c>
      <c r="R651" s="11" t="s">
        <v>33</v>
      </c>
      <c r="S651" s="11" t="s">
        <v>922</v>
      </c>
    </row>
    <row r="652" spans="1:19">
      <c r="A652" s="37"/>
      <c r="B652" s="37"/>
      <c r="C652" s="50"/>
      <c r="D652" s="51"/>
      <c r="E652" s="60"/>
      <c r="F652" s="59"/>
      <c r="G652" s="73"/>
      <c r="H652" s="73"/>
      <c r="I652" s="60"/>
      <c r="J652" s="54"/>
      <c r="K652" s="94" t="s">
        <v>964</v>
      </c>
      <c r="L652" s="93" t="s">
        <v>965</v>
      </c>
      <c r="M652" s="1">
        <f t="shared" si="15"/>
        <v>16</v>
      </c>
      <c r="O652" s="1" t="str">
        <f t="shared" si="19"/>
        <v>EU119</v>
      </c>
      <c r="P652" s="1" t="str">
        <f t="shared" si="19"/>
        <v>EU/Dream Project</v>
      </c>
      <c r="Q652" s="13" t="s">
        <v>927</v>
      </c>
      <c r="R652" s="11" t="s">
        <v>33</v>
      </c>
      <c r="S652" s="11" t="s">
        <v>922</v>
      </c>
    </row>
    <row r="653" spans="1:19">
      <c r="A653" s="37"/>
      <c r="B653" s="37"/>
      <c r="C653" s="50"/>
      <c r="D653" s="51"/>
      <c r="E653" s="60"/>
      <c r="F653" s="59"/>
      <c r="G653" s="73"/>
      <c r="H653" s="73"/>
      <c r="I653" s="60"/>
      <c r="J653" s="54"/>
      <c r="K653" s="94" t="s">
        <v>966</v>
      </c>
      <c r="L653" s="93" t="s">
        <v>967</v>
      </c>
      <c r="M653" s="1">
        <f t="shared" si="15"/>
        <v>10</v>
      </c>
      <c r="O653" s="1" t="str">
        <f t="shared" si="19"/>
        <v>EU120</v>
      </c>
      <c r="P653" s="1" t="str">
        <f t="shared" si="19"/>
        <v>EU/PacTvet</v>
      </c>
      <c r="Q653" s="13" t="s">
        <v>927</v>
      </c>
      <c r="R653" s="11" t="s">
        <v>33</v>
      </c>
      <c r="S653" s="11" t="s">
        <v>922</v>
      </c>
    </row>
    <row r="654" spans="1:19">
      <c r="A654" s="37"/>
      <c r="B654" s="37"/>
      <c r="C654" s="50"/>
      <c r="D654" s="51"/>
      <c r="E654" s="60"/>
      <c r="F654" s="59"/>
      <c r="G654" s="73"/>
      <c r="H654" s="73"/>
      <c r="I654" s="60"/>
      <c r="J654" s="54"/>
      <c r="K654" s="94" t="s">
        <v>968</v>
      </c>
      <c r="L654" s="93" t="s">
        <v>969</v>
      </c>
      <c r="M654" s="1">
        <f t="shared" si="15"/>
        <v>23</v>
      </c>
      <c r="O654" s="1" t="str">
        <f t="shared" si="19"/>
        <v>EU121</v>
      </c>
      <c r="P654" s="1" t="str">
        <f t="shared" si="19"/>
        <v>PACE-NET Seed Funding-2</v>
      </c>
      <c r="Q654" s="13" t="s">
        <v>927</v>
      </c>
      <c r="R654" s="11" t="s">
        <v>33</v>
      </c>
      <c r="S654" s="11" t="s">
        <v>922</v>
      </c>
    </row>
    <row r="655" spans="1:19">
      <c r="A655" s="37"/>
      <c r="B655" s="37"/>
      <c r="C655" s="50"/>
      <c r="D655" s="51"/>
      <c r="E655" s="60"/>
      <c r="F655" s="59"/>
      <c r="G655" s="73"/>
      <c r="H655" s="73"/>
      <c r="I655" s="60"/>
      <c r="J655" s="54"/>
      <c r="K655" s="94" t="s">
        <v>970</v>
      </c>
      <c r="L655" s="93" t="s">
        <v>971</v>
      </c>
      <c r="M655" s="1">
        <f t="shared" si="15"/>
        <v>15</v>
      </c>
      <c r="O655" s="1" t="str">
        <f t="shared" si="19"/>
        <v>EU122</v>
      </c>
      <c r="P655" s="1" t="str">
        <f t="shared" si="19"/>
        <v>EUGCCA Phase II</v>
      </c>
      <c r="Q655" s="13" t="s">
        <v>927</v>
      </c>
      <c r="R655" s="11" t="s">
        <v>33</v>
      </c>
      <c r="S655" s="11" t="s">
        <v>922</v>
      </c>
    </row>
    <row r="656" spans="1:19">
      <c r="A656" s="37"/>
      <c r="B656" s="37"/>
      <c r="C656" s="50"/>
      <c r="D656" s="51"/>
      <c r="E656" s="60"/>
      <c r="F656" s="59"/>
      <c r="G656" s="73"/>
      <c r="H656" s="73"/>
      <c r="I656" s="60"/>
      <c r="J656" s="54"/>
      <c r="K656" s="94" t="s">
        <v>5109</v>
      </c>
      <c r="L656" s="93" t="s">
        <v>5115</v>
      </c>
      <c r="R656" s="235" t="s">
        <v>33</v>
      </c>
      <c r="S656" s="235"/>
    </row>
    <row r="657" spans="1:19">
      <c r="A657" s="37"/>
      <c r="B657" s="37"/>
      <c r="C657" s="50"/>
      <c r="D657" s="51"/>
      <c r="E657" s="60"/>
      <c r="F657" s="59"/>
      <c r="G657" s="73"/>
      <c r="H657" s="73"/>
      <c r="I657" s="60"/>
      <c r="J657" s="54"/>
      <c r="K657" s="94" t="s">
        <v>5110</v>
      </c>
      <c r="L657" s="93" t="s">
        <v>5116</v>
      </c>
      <c r="R657" s="235" t="s">
        <v>33</v>
      </c>
      <c r="S657" s="235"/>
    </row>
    <row r="658" spans="1:19">
      <c r="A658" s="37"/>
      <c r="B658" s="37"/>
      <c r="C658" s="50"/>
      <c r="D658" s="51"/>
      <c r="E658" s="60"/>
      <c r="F658" s="59"/>
      <c r="G658" s="73"/>
      <c r="H658" s="73"/>
      <c r="I658" s="60"/>
      <c r="J658" s="54"/>
      <c r="K658" s="94" t="s">
        <v>5111</v>
      </c>
      <c r="L658" s="93" t="s">
        <v>5117</v>
      </c>
      <c r="R658" s="235" t="s">
        <v>33</v>
      </c>
      <c r="S658" s="235"/>
    </row>
    <row r="659" spans="1:19">
      <c r="A659" s="37"/>
      <c r="B659" s="37"/>
      <c r="C659" s="50"/>
      <c r="D659" s="51"/>
      <c r="E659" s="60"/>
      <c r="F659" s="59"/>
      <c r="G659" s="73"/>
      <c r="H659" s="73"/>
      <c r="I659" s="60"/>
      <c r="J659" s="54"/>
      <c r="K659" s="94" t="s">
        <v>5112</v>
      </c>
      <c r="L659" s="93" t="s">
        <v>5118</v>
      </c>
      <c r="R659" s="235" t="s">
        <v>33</v>
      </c>
      <c r="S659" s="235"/>
    </row>
    <row r="660" spans="1:19">
      <c r="A660" s="37"/>
      <c r="B660" s="37"/>
      <c r="C660" s="50"/>
      <c r="D660" s="51"/>
      <c r="E660" s="60"/>
      <c r="F660" s="59"/>
      <c r="G660" s="73"/>
      <c r="H660" s="73"/>
      <c r="I660" s="60"/>
      <c r="J660" s="54"/>
      <c r="K660" s="94" t="s">
        <v>5113</v>
      </c>
      <c r="L660" s="93" t="s">
        <v>5119</v>
      </c>
      <c r="R660" s="235" t="s">
        <v>33</v>
      </c>
      <c r="S660" s="235"/>
    </row>
    <row r="661" spans="1:19">
      <c r="A661" s="37"/>
      <c r="B661" s="37"/>
      <c r="C661" s="50"/>
      <c r="D661" s="51"/>
      <c r="E661" s="60"/>
      <c r="F661" s="59"/>
      <c r="G661" s="73"/>
      <c r="H661" s="73"/>
      <c r="I661" s="60"/>
      <c r="J661" s="54"/>
      <c r="K661" s="94" t="s">
        <v>5114</v>
      </c>
      <c r="L661" s="93" t="s">
        <v>5120</v>
      </c>
      <c r="R661" s="235" t="s">
        <v>33</v>
      </c>
      <c r="S661" s="235"/>
    </row>
    <row r="662" spans="1:19">
      <c r="A662" s="37"/>
      <c r="B662" s="37"/>
      <c r="C662" s="50"/>
      <c r="D662" s="51"/>
      <c r="E662" s="60"/>
      <c r="F662" s="59"/>
      <c r="G662" s="73"/>
      <c r="H662" s="73"/>
      <c r="I662" s="60"/>
      <c r="J662" s="54"/>
      <c r="K662" s="94" t="s">
        <v>6315</v>
      </c>
      <c r="L662" s="93" t="s">
        <v>6316</v>
      </c>
      <c r="R662" s="235">
        <f>LEN(L662)</f>
        <v>21</v>
      </c>
      <c r="S662" s="235"/>
    </row>
    <row r="663" spans="1:19">
      <c r="A663" s="37"/>
      <c r="B663" s="37"/>
      <c r="C663" s="50"/>
      <c r="D663" s="51"/>
      <c r="E663" s="60"/>
      <c r="F663" s="59"/>
      <c r="G663" s="73"/>
      <c r="H663" s="73"/>
      <c r="I663" s="60"/>
      <c r="J663" s="54"/>
      <c r="K663" s="94"/>
      <c r="L663" s="93"/>
      <c r="R663" s="235"/>
      <c r="S663" s="235"/>
    </row>
    <row r="664" spans="1:19">
      <c r="A664" s="37"/>
      <c r="B664" s="37"/>
      <c r="C664" s="50"/>
      <c r="D664" s="51"/>
      <c r="E664" s="60"/>
      <c r="F664" s="59"/>
      <c r="G664" s="73"/>
      <c r="H664" s="73"/>
      <c r="I664" s="60"/>
      <c r="J664" s="54"/>
      <c r="K664" s="94"/>
      <c r="L664" s="93"/>
      <c r="R664" s="235"/>
      <c r="S664" s="235"/>
    </row>
    <row r="665" spans="1:19">
      <c r="A665" s="37"/>
      <c r="B665" s="37"/>
      <c r="C665" s="50" t="s">
        <v>972</v>
      </c>
      <c r="D665" s="51" t="s">
        <v>973</v>
      </c>
      <c r="E665" s="54"/>
      <c r="F665" s="59"/>
      <c r="G665" s="75"/>
      <c r="H665" s="73"/>
      <c r="I665" s="60"/>
      <c r="J665" s="54"/>
      <c r="K665" s="93"/>
      <c r="L665" s="96"/>
      <c r="M665" s="1">
        <f t="shared" si="15"/>
        <v>0</v>
      </c>
      <c r="O665" s="1" t="str">
        <f t="shared" si="19"/>
        <v/>
      </c>
      <c r="P665" s="1" t="str">
        <f t="shared" si="19"/>
        <v/>
      </c>
    </row>
    <row r="666" spans="1:19">
      <c r="A666" s="37"/>
      <c r="B666" s="37"/>
      <c r="C666" s="50"/>
      <c r="D666" s="51"/>
      <c r="E666" s="60" t="s">
        <v>974</v>
      </c>
      <c r="F666" s="59" t="s">
        <v>975</v>
      </c>
      <c r="G666" s="75"/>
      <c r="H666" s="73"/>
      <c r="I666" s="60"/>
      <c r="J666" s="54"/>
      <c r="K666" s="93"/>
      <c r="L666" s="96"/>
      <c r="M666" s="1">
        <f t="shared" si="15"/>
        <v>11</v>
      </c>
      <c r="O666" s="1" t="str">
        <f t="shared" si="19"/>
        <v>E25</v>
      </c>
      <c r="P666" s="1" t="str">
        <f t="shared" si="19"/>
        <v>Japnese Aid</v>
      </c>
      <c r="R666" s="11" t="s">
        <v>29</v>
      </c>
      <c r="S666" s="11" t="s">
        <v>972</v>
      </c>
    </row>
    <row r="667" spans="1:19">
      <c r="A667" s="37"/>
      <c r="B667" s="37"/>
      <c r="C667" s="50"/>
      <c r="D667" s="51"/>
      <c r="E667" s="60"/>
      <c r="F667" s="59"/>
      <c r="G667" s="77" t="s">
        <v>976</v>
      </c>
      <c r="H667" s="73" t="s">
        <v>975</v>
      </c>
      <c r="I667" s="60"/>
      <c r="J667" s="54"/>
      <c r="K667" s="93"/>
      <c r="L667" s="96"/>
      <c r="M667" s="1">
        <f t="shared" si="15"/>
        <v>11</v>
      </c>
      <c r="O667" s="1" t="str">
        <f t="shared" si="19"/>
        <v>E250</v>
      </c>
      <c r="P667" s="1" t="str">
        <f t="shared" si="19"/>
        <v>Japnese Aid</v>
      </c>
      <c r="Q667" s="13" t="s">
        <v>974</v>
      </c>
      <c r="R667" s="11" t="s">
        <v>29</v>
      </c>
      <c r="S667" s="11" t="s">
        <v>972</v>
      </c>
    </row>
    <row r="668" spans="1:19">
      <c r="A668" s="37"/>
      <c r="B668" s="37"/>
      <c r="C668" s="50"/>
      <c r="D668" s="51"/>
      <c r="E668" s="60"/>
      <c r="F668" s="59"/>
      <c r="G668" s="75"/>
      <c r="H668" s="73"/>
      <c r="I668" s="60" t="s">
        <v>977</v>
      </c>
      <c r="J668" s="59" t="s">
        <v>975</v>
      </c>
      <c r="K668" s="93"/>
      <c r="L668" s="96"/>
      <c r="M668" s="1">
        <f t="shared" si="15"/>
        <v>11</v>
      </c>
      <c r="O668" s="1" t="str">
        <f t="shared" si="19"/>
        <v>E2500</v>
      </c>
      <c r="P668" s="1" t="str">
        <f t="shared" si="19"/>
        <v>Japnese Aid</v>
      </c>
      <c r="Q668" s="13" t="s">
        <v>976</v>
      </c>
      <c r="R668" s="11" t="s">
        <v>29</v>
      </c>
      <c r="S668" s="11" t="s">
        <v>972</v>
      </c>
    </row>
    <row r="669" spans="1:19">
      <c r="A669" s="37"/>
      <c r="B669" s="37"/>
      <c r="C669" s="50"/>
      <c r="D669" s="51"/>
      <c r="E669" s="60"/>
      <c r="F669" s="59"/>
      <c r="G669" s="75"/>
      <c r="H669" s="73"/>
      <c r="I669" s="60"/>
      <c r="J669" s="54"/>
      <c r="K669" s="95" t="s">
        <v>978</v>
      </c>
      <c r="L669" s="93" t="s">
        <v>979</v>
      </c>
      <c r="M669" s="1">
        <f t="shared" si="15"/>
        <v>32</v>
      </c>
      <c r="O669" s="1" t="str">
        <f t="shared" si="19"/>
        <v>EJ101</v>
      </c>
      <c r="P669" s="1" t="str">
        <f t="shared" si="19"/>
        <v>Online PG Course Development SOL</v>
      </c>
      <c r="Q669" s="13" t="s">
        <v>977</v>
      </c>
      <c r="R669" s="11" t="s">
        <v>33</v>
      </c>
      <c r="S669" s="11" t="s">
        <v>972</v>
      </c>
    </row>
    <row r="670" spans="1:19">
      <c r="A670" s="37"/>
      <c r="B670" s="37"/>
      <c r="C670" s="50"/>
      <c r="D670" s="51"/>
      <c r="E670" s="60"/>
      <c r="F670" s="59"/>
      <c r="G670" s="75"/>
      <c r="H670" s="73"/>
      <c r="I670" s="60"/>
      <c r="J670" s="54"/>
      <c r="K670" s="95" t="s">
        <v>980</v>
      </c>
      <c r="L670" s="93" t="s">
        <v>979</v>
      </c>
      <c r="M670" s="1">
        <f t="shared" si="15"/>
        <v>32</v>
      </c>
      <c r="O670" s="1" t="str">
        <f t="shared" si="19"/>
        <v>EJ102</v>
      </c>
      <c r="P670" s="1" t="str">
        <f t="shared" si="19"/>
        <v>Online PG Course Development SOL</v>
      </c>
      <c r="Q670" s="13" t="s">
        <v>977</v>
      </c>
      <c r="R670" s="11" t="s">
        <v>33</v>
      </c>
      <c r="S670" s="11" t="s">
        <v>972</v>
      </c>
    </row>
    <row r="671" spans="1:19">
      <c r="A671" s="37"/>
      <c r="B671" s="37"/>
      <c r="C671" s="50"/>
      <c r="D671" s="51"/>
      <c r="E671" s="60"/>
      <c r="F671" s="59"/>
      <c r="G671" s="75"/>
      <c r="H671" s="73"/>
      <c r="I671" s="60"/>
      <c r="J671" s="54"/>
      <c r="K671" s="95" t="s">
        <v>981</v>
      </c>
      <c r="L671" s="93" t="s">
        <v>982</v>
      </c>
      <c r="M671" s="1">
        <f t="shared" si="15"/>
        <v>21</v>
      </c>
      <c r="O671" s="1" t="str">
        <f t="shared" si="19"/>
        <v>EJ103</v>
      </c>
      <c r="P671" s="1" t="str">
        <f t="shared" si="19"/>
        <v>Japan/Agriculture Gau</v>
      </c>
      <c r="Q671" s="13" t="s">
        <v>977</v>
      </c>
      <c r="R671" s="11" t="s">
        <v>33</v>
      </c>
      <c r="S671" s="11" t="s">
        <v>972</v>
      </c>
    </row>
    <row r="672" spans="1:19">
      <c r="A672" s="37"/>
      <c r="B672" s="37"/>
      <c r="C672" s="50"/>
      <c r="D672" s="51"/>
      <c r="E672" s="60"/>
      <c r="F672" s="59"/>
      <c r="G672" s="75"/>
      <c r="H672" s="73"/>
      <c r="I672" s="60"/>
      <c r="J672" s="54"/>
      <c r="K672" s="95" t="s">
        <v>983</v>
      </c>
      <c r="L672" s="93" t="s">
        <v>984</v>
      </c>
      <c r="M672" s="1">
        <f t="shared" si="15"/>
        <v>28</v>
      </c>
      <c r="O672" s="1" t="str">
        <f t="shared" si="19"/>
        <v>EJ104</v>
      </c>
      <c r="P672" s="1" t="str">
        <f t="shared" si="19"/>
        <v>Japan-Pacific Kizuna Project</v>
      </c>
      <c r="Q672" s="13" t="s">
        <v>977</v>
      </c>
      <c r="R672" s="11" t="s">
        <v>33</v>
      </c>
      <c r="S672" s="11" t="s">
        <v>972</v>
      </c>
    </row>
    <row r="673" spans="1:19">
      <c r="A673" s="37"/>
      <c r="B673" s="37"/>
      <c r="C673" s="50"/>
      <c r="D673" s="51"/>
      <c r="E673" s="60"/>
      <c r="F673" s="59"/>
      <c r="G673" s="75"/>
      <c r="H673" s="73"/>
      <c r="I673" s="60"/>
      <c r="J673" s="54"/>
      <c r="K673" s="95" t="s">
        <v>985</v>
      </c>
      <c r="L673" s="93" t="s">
        <v>986</v>
      </c>
      <c r="M673" s="1">
        <f t="shared" si="15"/>
        <v>12</v>
      </c>
      <c r="O673" s="1" t="str">
        <f t="shared" si="19"/>
        <v>EJ105</v>
      </c>
      <c r="P673" s="1" t="str">
        <f t="shared" si="19"/>
        <v>Jenseys 2015</v>
      </c>
      <c r="Q673" s="13" t="s">
        <v>977</v>
      </c>
      <c r="R673" s="11" t="s">
        <v>33</v>
      </c>
      <c r="S673" s="11" t="s">
        <v>972</v>
      </c>
    </row>
    <row r="674" spans="1:19">
      <c r="A674" s="37"/>
      <c r="B674" s="37"/>
      <c r="C674" s="50"/>
      <c r="D674" s="51"/>
      <c r="E674" s="60"/>
      <c r="F674" s="59"/>
      <c r="G674" s="81"/>
      <c r="H674" s="73"/>
      <c r="I674" s="60"/>
      <c r="J674" s="54"/>
      <c r="K674" s="98" t="s">
        <v>987</v>
      </c>
      <c r="L674" s="93" t="s">
        <v>988</v>
      </c>
      <c r="M674" s="1">
        <f t="shared" si="15"/>
        <v>32</v>
      </c>
      <c r="O674" s="1" t="str">
        <f t="shared" si="19"/>
        <v>EJ106</v>
      </c>
      <c r="P674" s="1" t="str">
        <f t="shared" si="19"/>
        <v>Japan-Pacific Youth Exch Project</v>
      </c>
      <c r="Q674" s="13" t="s">
        <v>977</v>
      </c>
      <c r="R674" s="11" t="s">
        <v>33</v>
      </c>
      <c r="S674" s="11" t="s">
        <v>972</v>
      </c>
    </row>
    <row r="675" spans="1:19">
      <c r="A675" s="37"/>
      <c r="B675" s="37"/>
      <c r="C675" s="50"/>
      <c r="D675" s="51"/>
      <c r="E675" s="60"/>
      <c r="F675" s="59"/>
      <c r="G675" s="75"/>
      <c r="H675" s="73"/>
      <c r="I675" s="60"/>
      <c r="J675" s="54"/>
      <c r="K675" s="95" t="s">
        <v>989</v>
      </c>
      <c r="L675" s="93" t="s">
        <v>990</v>
      </c>
      <c r="M675" s="1">
        <f t="shared" si="15"/>
        <v>34</v>
      </c>
      <c r="O675" s="1" t="str">
        <f t="shared" si="19"/>
        <v>EJ107</v>
      </c>
      <c r="P675" s="1" t="str">
        <f t="shared" si="19"/>
        <v>Improvement Sanitation Environment</v>
      </c>
      <c r="Q675" s="13" t="s">
        <v>977</v>
      </c>
      <c r="R675" s="11" t="s">
        <v>33</v>
      </c>
      <c r="S675" s="11" t="s">
        <v>972</v>
      </c>
    </row>
    <row r="676" spans="1:19">
      <c r="A676" s="37"/>
      <c r="B676" s="37"/>
      <c r="C676" s="50"/>
      <c r="D676" s="51"/>
      <c r="E676" s="60"/>
      <c r="F676" s="59"/>
      <c r="G676" s="75"/>
      <c r="H676" s="73"/>
      <c r="I676" s="60"/>
      <c r="J676" s="54"/>
      <c r="K676" s="95" t="s">
        <v>991</v>
      </c>
      <c r="L676" s="93" t="s">
        <v>992</v>
      </c>
      <c r="M676" s="1">
        <f t="shared" si="15"/>
        <v>20</v>
      </c>
      <c r="O676" s="1" t="str">
        <f t="shared" si="19"/>
        <v>EJ108</v>
      </c>
      <c r="P676" s="1" t="str">
        <f t="shared" si="19"/>
        <v>Jenseys 2016-Pacific</v>
      </c>
      <c r="Q676" s="13" t="s">
        <v>977</v>
      </c>
      <c r="R676" s="11" t="s">
        <v>33</v>
      </c>
      <c r="S676" s="11" t="s">
        <v>972</v>
      </c>
    </row>
    <row r="677" spans="1:19">
      <c r="A677" s="37"/>
      <c r="B677" s="37"/>
      <c r="C677" s="50"/>
      <c r="D677" s="51"/>
      <c r="E677" s="60"/>
      <c r="F677" s="59"/>
      <c r="G677" s="75"/>
      <c r="H677" s="73"/>
      <c r="I677" s="60"/>
      <c r="J677" s="54"/>
      <c r="K677" s="95" t="s">
        <v>993</v>
      </c>
      <c r="L677" s="93" t="s">
        <v>994</v>
      </c>
      <c r="M677" s="1">
        <f t="shared" si="15"/>
        <v>20</v>
      </c>
      <c r="O677" s="1" t="str">
        <f t="shared" si="19"/>
        <v>EJ109</v>
      </c>
      <c r="P677" s="1" t="str">
        <f t="shared" si="19"/>
        <v>Jenseys 2016-AU &amp; NZ</v>
      </c>
      <c r="Q677" s="13" t="s">
        <v>977</v>
      </c>
      <c r="R677" s="11" t="s">
        <v>33</v>
      </c>
      <c r="S677" s="11" t="s">
        <v>972</v>
      </c>
    </row>
    <row r="678" spans="1:19">
      <c r="A678" s="37"/>
      <c r="B678" s="37"/>
      <c r="C678" s="50"/>
      <c r="D678" s="51"/>
      <c r="E678" s="60"/>
      <c r="F678" s="59"/>
      <c r="G678" s="75"/>
      <c r="H678" s="73"/>
      <c r="I678" s="60"/>
      <c r="J678" s="54"/>
      <c r="K678" s="95" t="s">
        <v>5121</v>
      </c>
      <c r="L678" s="93" t="s">
        <v>5122</v>
      </c>
      <c r="R678" s="235" t="s">
        <v>33</v>
      </c>
      <c r="S678" s="235"/>
    </row>
    <row r="679" spans="1:19">
      <c r="A679" s="37"/>
      <c r="B679" s="37"/>
      <c r="C679" s="50"/>
      <c r="D679" s="51"/>
      <c r="E679" s="60"/>
      <c r="F679" s="59"/>
      <c r="G679" s="75"/>
      <c r="H679" s="73"/>
      <c r="I679" s="60"/>
      <c r="J679" s="54"/>
      <c r="K679" s="95" t="s">
        <v>5123</v>
      </c>
      <c r="L679" s="93" t="s">
        <v>5124</v>
      </c>
      <c r="R679" s="235" t="s">
        <v>33</v>
      </c>
      <c r="S679" s="235"/>
    </row>
    <row r="680" spans="1:19">
      <c r="A680" s="37"/>
      <c r="B680" s="37"/>
      <c r="C680" s="50"/>
      <c r="D680" s="51"/>
      <c r="E680" s="60"/>
      <c r="F680" s="59"/>
      <c r="G680" s="75"/>
      <c r="H680" s="73"/>
      <c r="I680" s="60"/>
      <c r="J680" s="54"/>
      <c r="K680" s="95" t="s">
        <v>5125</v>
      </c>
      <c r="L680" s="93" t="s">
        <v>5126</v>
      </c>
      <c r="R680" s="235" t="s">
        <v>33</v>
      </c>
      <c r="S680" s="235"/>
    </row>
    <row r="681" spans="1:19">
      <c r="A681" s="37"/>
      <c r="B681" s="37"/>
      <c r="C681" s="50"/>
      <c r="D681" s="51"/>
      <c r="E681" s="60"/>
      <c r="F681" s="59"/>
      <c r="G681" s="75"/>
      <c r="H681" s="73"/>
      <c r="I681" s="60"/>
      <c r="J681" s="54"/>
      <c r="K681" s="95" t="s">
        <v>5127</v>
      </c>
      <c r="L681" s="93" t="s">
        <v>5128</v>
      </c>
      <c r="R681" s="235" t="s">
        <v>33</v>
      </c>
      <c r="S681" s="235"/>
    </row>
    <row r="682" spans="1:19">
      <c r="A682" s="37"/>
      <c r="B682" s="37"/>
      <c r="C682" s="50"/>
      <c r="D682" s="51"/>
      <c r="E682" s="60"/>
      <c r="F682" s="59"/>
      <c r="G682" s="75"/>
      <c r="H682" s="73"/>
      <c r="I682" s="60"/>
      <c r="J682" s="54"/>
      <c r="K682" s="95" t="s">
        <v>6304</v>
      </c>
      <c r="L682" s="93" t="s">
        <v>6305</v>
      </c>
      <c r="R682" s="276"/>
      <c r="S682" s="276"/>
    </row>
    <row r="683" spans="1:19">
      <c r="A683" s="37"/>
      <c r="B683" s="37"/>
      <c r="C683" s="50" t="s">
        <v>995</v>
      </c>
      <c r="D683" s="51" t="s">
        <v>996</v>
      </c>
      <c r="E683" s="54"/>
      <c r="F683" s="59"/>
      <c r="G683" s="69"/>
      <c r="H683" s="69"/>
      <c r="I683" s="54"/>
      <c r="J683" s="54"/>
      <c r="K683" s="87"/>
      <c r="L683" s="87"/>
      <c r="M683" s="1">
        <f t="shared" si="15"/>
        <v>0</v>
      </c>
      <c r="O683" s="1" t="str">
        <f t="shared" si="19"/>
        <v/>
      </c>
      <c r="P683" s="1" t="str">
        <f t="shared" si="19"/>
        <v/>
      </c>
      <c r="R683" s="1" t="str">
        <f>H683&amp;J683&amp;L683&amp;N683</f>
        <v/>
      </c>
      <c r="S683" s="1"/>
    </row>
    <row r="684" spans="1:19">
      <c r="A684" s="37"/>
      <c r="B684" s="37"/>
      <c r="C684" s="50"/>
      <c r="D684" s="51"/>
      <c r="E684" s="60" t="s">
        <v>997</v>
      </c>
      <c r="F684" s="59" t="s">
        <v>998</v>
      </c>
      <c r="G684" s="69"/>
      <c r="H684" s="69"/>
      <c r="I684" s="54"/>
      <c r="J684" s="54"/>
      <c r="K684" s="87"/>
      <c r="L684" s="87"/>
      <c r="M684" s="1">
        <f t="shared" si="15"/>
        <v>13</v>
      </c>
      <c r="O684" s="1" t="str">
        <f t="shared" si="19"/>
        <v>E30</v>
      </c>
      <c r="P684" s="1" t="str">
        <f t="shared" si="19"/>
        <v xml:space="preserve">Canadian Aid </v>
      </c>
      <c r="R684" s="11" t="s">
        <v>29</v>
      </c>
      <c r="S684" s="1" t="s">
        <v>995</v>
      </c>
    </row>
    <row r="685" spans="1:19">
      <c r="A685" s="37"/>
      <c r="B685" s="37"/>
      <c r="C685" s="50"/>
      <c r="D685" s="51"/>
      <c r="E685" s="54"/>
      <c r="F685" s="59"/>
      <c r="G685" s="77" t="s">
        <v>999</v>
      </c>
      <c r="H685" s="73" t="s">
        <v>998</v>
      </c>
      <c r="I685" s="54"/>
      <c r="J685" s="54"/>
      <c r="K685" s="87"/>
      <c r="L685" s="87"/>
      <c r="M685" s="1">
        <f t="shared" si="15"/>
        <v>13</v>
      </c>
      <c r="O685" s="1" t="str">
        <f t="shared" si="19"/>
        <v>E300</v>
      </c>
      <c r="P685" s="1" t="str">
        <f t="shared" si="19"/>
        <v xml:space="preserve">Canadian Aid </v>
      </c>
      <c r="Q685" s="13" t="s">
        <v>997</v>
      </c>
      <c r="R685" s="11" t="s">
        <v>29</v>
      </c>
      <c r="S685" s="1" t="s">
        <v>995</v>
      </c>
    </row>
    <row r="686" spans="1:19">
      <c r="A686" s="37"/>
      <c r="B686" s="37"/>
      <c r="C686" s="50"/>
      <c r="D686" s="51"/>
      <c r="E686" s="60"/>
      <c r="F686" s="59"/>
      <c r="G686" s="75"/>
      <c r="H686" s="73"/>
      <c r="I686" s="60" t="s">
        <v>1000</v>
      </c>
      <c r="J686" s="59" t="s">
        <v>998</v>
      </c>
      <c r="K686" s="93"/>
      <c r="L686" s="93"/>
      <c r="M686" s="1">
        <f t="shared" ref="M686:M764" si="20">MAX(LEN(F686), LEN(H686), LEN(J686), LEN(L686))</f>
        <v>13</v>
      </c>
      <c r="O686" s="1" t="str">
        <f t="shared" si="19"/>
        <v>E3000</v>
      </c>
      <c r="P686" s="1" t="str">
        <f t="shared" si="19"/>
        <v xml:space="preserve">Canadian Aid </v>
      </c>
      <c r="Q686" s="13" t="s">
        <v>999</v>
      </c>
      <c r="R686" s="11" t="s">
        <v>29</v>
      </c>
      <c r="S686" s="11" t="s">
        <v>995</v>
      </c>
    </row>
    <row r="687" spans="1:19">
      <c r="A687" s="37"/>
      <c r="B687" s="37"/>
      <c r="C687" s="50"/>
      <c r="D687" s="51"/>
      <c r="E687" s="60"/>
      <c r="F687" s="59"/>
      <c r="G687" s="75"/>
      <c r="H687" s="73"/>
      <c r="I687" s="60"/>
      <c r="J687" s="54"/>
      <c r="K687" s="95" t="s">
        <v>1001</v>
      </c>
      <c r="L687" s="93" t="s">
        <v>1002</v>
      </c>
      <c r="M687" s="1">
        <f t="shared" si="20"/>
        <v>34</v>
      </c>
      <c r="O687" s="1" t="str">
        <f t="shared" si="19"/>
        <v>EC101</v>
      </c>
      <c r="P687" s="1" t="str">
        <f t="shared" si="19"/>
        <v>Human Rights &amp; Values Project 2008</v>
      </c>
      <c r="Q687" s="13" t="s">
        <v>1000</v>
      </c>
      <c r="R687" s="11" t="s">
        <v>33</v>
      </c>
      <c r="S687" s="11" t="s">
        <v>995</v>
      </c>
    </row>
    <row r="688" spans="1:19">
      <c r="A688" s="37"/>
      <c r="B688" s="37"/>
      <c r="C688" s="50"/>
      <c r="D688" s="51"/>
      <c r="E688" s="60"/>
      <c r="F688" s="59"/>
      <c r="G688" s="75"/>
      <c r="H688" s="73"/>
      <c r="I688" s="60"/>
      <c r="J688" s="54"/>
      <c r="K688" s="95" t="s">
        <v>6783</v>
      </c>
      <c r="L688" s="93" t="s">
        <v>6784</v>
      </c>
      <c r="R688" s="304" t="s">
        <v>33</v>
      </c>
      <c r="S688" s="304"/>
    </row>
    <row r="689" spans="1:19">
      <c r="A689" s="37"/>
      <c r="B689" s="37"/>
      <c r="C689" s="50" t="s">
        <v>1003</v>
      </c>
      <c r="D689" s="51" t="s">
        <v>1004</v>
      </c>
      <c r="E689" s="54"/>
      <c r="F689" s="59"/>
      <c r="G689" s="75"/>
      <c r="H689" s="73"/>
      <c r="I689" s="60"/>
      <c r="J689" s="54"/>
      <c r="K689" s="95" t="s">
        <v>7439</v>
      </c>
      <c r="L689" s="93" t="s">
        <v>7440</v>
      </c>
      <c r="M689" s="1">
        <f t="shared" si="20"/>
        <v>21</v>
      </c>
      <c r="O689" s="1" t="str">
        <f t="shared" si="19"/>
        <v>EC103</v>
      </c>
      <c r="P689" s="1" t="str">
        <f t="shared" si="19"/>
        <v>AUF TeleHCart Project</v>
      </c>
      <c r="R689" s="11">
        <f>LEN(L689)</f>
        <v>21</v>
      </c>
    </row>
    <row r="690" spans="1:19">
      <c r="A690" s="37"/>
      <c r="B690" s="37"/>
      <c r="C690" s="50"/>
      <c r="D690" s="51"/>
      <c r="E690" s="54" t="s">
        <v>1005</v>
      </c>
      <c r="F690" s="59" t="s">
        <v>1006</v>
      </c>
      <c r="G690" s="75"/>
      <c r="H690" s="73"/>
      <c r="I690" s="60"/>
      <c r="J690" s="54"/>
      <c r="K690" s="93"/>
      <c r="L690" s="93"/>
      <c r="M690" s="1">
        <f t="shared" si="20"/>
        <v>11</v>
      </c>
      <c r="O690" s="1" t="str">
        <f t="shared" si="19"/>
        <v>E35</v>
      </c>
      <c r="P690" s="1" t="str">
        <f t="shared" si="19"/>
        <v xml:space="preserve">French Aid </v>
      </c>
      <c r="R690" s="11" t="s">
        <v>29</v>
      </c>
      <c r="S690" s="11" t="s">
        <v>1003</v>
      </c>
    </row>
    <row r="691" spans="1:19">
      <c r="A691" s="37"/>
      <c r="B691" s="37"/>
      <c r="C691" s="50"/>
      <c r="D691" s="51"/>
      <c r="E691" s="54"/>
      <c r="F691" s="59"/>
      <c r="G691" s="77" t="s">
        <v>1007</v>
      </c>
      <c r="H691" s="73" t="s">
        <v>1006</v>
      </c>
      <c r="I691" s="60"/>
      <c r="J691" s="54"/>
      <c r="K691" s="93"/>
      <c r="L691" s="93"/>
      <c r="M691" s="1">
        <f t="shared" si="20"/>
        <v>11</v>
      </c>
      <c r="O691" s="1" t="str">
        <f>B690&amp;G691&amp;I691&amp;K691</f>
        <v>E350</v>
      </c>
      <c r="P691" s="1" t="str">
        <f t="shared" si="19"/>
        <v xml:space="preserve">French Aid </v>
      </c>
      <c r="Q691" s="13" t="s">
        <v>1005</v>
      </c>
      <c r="R691" s="11" t="s">
        <v>29</v>
      </c>
      <c r="S691" s="11" t="s">
        <v>1003</v>
      </c>
    </row>
    <row r="692" spans="1:19">
      <c r="A692" s="37"/>
      <c r="B692" s="37"/>
      <c r="C692" s="50"/>
      <c r="D692" s="51"/>
      <c r="E692" s="54"/>
      <c r="F692" s="59"/>
      <c r="G692" s="75"/>
      <c r="H692" s="73"/>
      <c r="I692" s="60" t="s">
        <v>1008</v>
      </c>
      <c r="J692" s="59" t="s">
        <v>1006</v>
      </c>
      <c r="K692" s="93"/>
      <c r="L692" s="93"/>
      <c r="M692" s="1">
        <f t="shared" si="20"/>
        <v>11</v>
      </c>
      <c r="O692" s="1" t="str">
        <f>B691&amp;G692&amp;I692&amp;K692</f>
        <v>E3500</v>
      </c>
      <c r="P692" s="1" t="str">
        <f t="shared" si="19"/>
        <v xml:space="preserve">French Aid </v>
      </c>
      <c r="Q692" s="13" t="s">
        <v>1007</v>
      </c>
      <c r="R692" s="11" t="s">
        <v>29</v>
      </c>
      <c r="S692" s="11" t="s">
        <v>1003</v>
      </c>
    </row>
    <row r="693" spans="1:19">
      <c r="A693" s="37"/>
      <c r="B693" s="37"/>
      <c r="C693" s="50"/>
      <c r="D693" s="51"/>
      <c r="E693" s="54"/>
      <c r="F693" s="59"/>
      <c r="G693" s="75"/>
      <c r="H693" s="73"/>
      <c r="I693" s="60"/>
      <c r="J693" s="54"/>
      <c r="K693" s="95" t="s">
        <v>1009</v>
      </c>
      <c r="L693" s="93" t="s">
        <v>1010</v>
      </c>
      <c r="M693" s="1">
        <f t="shared" si="20"/>
        <v>35</v>
      </c>
      <c r="O693" s="1" t="str">
        <f t="shared" si="19"/>
        <v>EF101</v>
      </c>
      <c r="P693" s="1" t="str">
        <f t="shared" si="19"/>
        <v>French Embassy Francophone Training</v>
      </c>
      <c r="Q693" s="13" t="s">
        <v>1008</v>
      </c>
      <c r="R693" s="11" t="s">
        <v>33</v>
      </c>
      <c r="S693" s="11" t="s">
        <v>1003</v>
      </c>
    </row>
    <row r="694" spans="1:19">
      <c r="A694" s="37"/>
      <c r="B694" s="37"/>
      <c r="C694" s="50"/>
      <c r="D694" s="51"/>
      <c r="E694" s="54"/>
      <c r="F694" s="59"/>
      <c r="G694" s="75"/>
      <c r="H694" s="73"/>
      <c r="I694" s="60"/>
      <c r="J694" s="54"/>
      <c r="K694" s="95" t="s">
        <v>1011</v>
      </c>
      <c r="L694" s="93" t="s">
        <v>1012</v>
      </c>
      <c r="M694" s="1">
        <f t="shared" si="20"/>
        <v>14</v>
      </c>
      <c r="O694" s="1" t="str">
        <f t="shared" si="19"/>
        <v>EF102</v>
      </c>
      <c r="P694" s="1" t="str">
        <f t="shared" si="19"/>
        <v>Shrimp Culture</v>
      </c>
      <c r="Q694" s="13" t="s">
        <v>1008</v>
      </c>
      <c r="R694" s="11" t="s">
        <v>33</v>
      </c>
      <c r="S694" s="11" t="s">
        <v>1003</v>
      </c>
    </row>
    <row r="695" spans="1:19">
      <c r="A695" s="37"/>
      <c r="B695" s="37"/>
      <c r="C695" s="50"/>
      <c r="D695" s="51"/>
      <c r="E695" s="54"/>
      <c r="F695" s="59"/>
      <c r="G695" s="73"/>
      <c r="H695" s="73"/>
      <c r="I695" s="60"/>
      <c r="J695" s="54"/>
      <c r="K695" s="94" t="s">
        <v>1013</v>
      </c>
      <c r="L695" s="93" t="s">
        <v>1014</v>
      </c>
      <c r="M695" s="1">
        <f t="shared" si="20"/>
        <v>16</v>
      </c>
      <c r="O695" s="1" t="str">
        <f t="shared" si="19"/>
        <v>EF103</v>
      </c>
      <c r="P695" s="1" t="str">
        <f t="shared" si="19"/>
        <v>Waste Management</v>
      </c>
      <c r="Q695" s="13" t="s">
        <v>1008</v>
      </c>
      <c r="R695" s="11" t="s">
        <v>33</v>
      </c>
      <c r="S695" s="11" t="s">
        <v>1003</v>
      </c>
    </row>
    <row r="696" spans="1:19">
      <c r="A696" s="37"/>
      <c r="B696" s="37"/>
      <c r="C696" s="50"/>
      <c r="D696" s="51"/>
      <c r="E696" s="60"/>
      <c r="F696" s="59"/>
      <c r="G696" s="73"/>
      <c r="H696" s="73"/>
      <c r="I696" s="60"/>
      <c r="J696" s="54"/>
      <c r="K696" s="94" t="s">
        <v>1015</v>
      </c>
      <c r="L696" s="93" t="s">
        <v>1016</v>
      </c>
      <c r="M696" s="1">
        <f t="shared" si="20"/>
        <v>33</v>
      </c>
      <c r="O696" s="1" t="str">
        <f t="shared" si="19"/>
        <v>EF104</v>
      </c>
      <c r="P696" s="1" t="str">
        <f t="shared" si="19"/>
        <v>Pacific Root &amp; History Conference</v>
      </c>
      <c r="Q696" s="13" t="s">
        <v>1008</v>
      </c>
      <c r="R696" s="11" t="s">
        <v>33</v>
      </c>
      <c r="S696" s="11" t="s">
        <v>1003</v>
      </c>
    </row>
    <row r="697" spans="1:19">
      <c r="A697" s="37"/>
      <c r="B697" s="37"/>
      <c r="C697" s="50"/>
      <c r="D697" s="51"/>
      <c r="E697" s="60"/>
      <c r="F697" s="59"/>
      <c r="G697" s="73"/>
      <c r="H697" s="73"/>
      <c r="I697" s="60"/>
      <c r="J697" s="54"/>
      <c r="K697" s="94" t="s">
        <v>1017</v>
      </c>
      <c r="L697" s="93" t="s">
        <v>1018</v>
      </c>
      <c r="M697" s="1">
        <f t="shared" si="20"/>
        <v>28</v>
      </c>
      <c r="O697" s="1" t="str">
        <f t="shared" si="19"/>
        <v>EF105</v>
      </c>
      <c r="P697" s="1" t="str">
        <f t="shared" si="19"/>
        <v>Urbanization Fj/Tahiti-(PHI)</v>
      </c>
      <c r="Q697" s="13" t="s">
        <v>1008</v>
      </c>
      <c r="R697" s="11" t="s">
        <v>33</v>
      </c>
      <c r="S697" s="11" t="s">
        <v>1003</v>
      </c>
    </row>
    <row r="698" spans="1:19">
      <c r="A698" s="37"/>
      <c r="B698" s="37"/>
      <c r="C698" s="50"/>
      <c r="D698" s="51"/>
      <c r="E698" s="60"/>
      <c r="F698" s="59"/>
      <c r="G698" s="73"/>
      <c r="H698" s="73"/>
      <c r="I698" s="60"/>
      <c r="J698" s="54"/>
      <c r="K698" s="94" t="s">
        <v>1019</v>
      </c>
      <c r="L698" s="93" t="s">
        <v>1020</v>
      </c>
      <c r="M698" s="1">
        <f t="shared" si="20"/>
        <v>20</v>
      </c>
      <c r="O698" s="1" t="str">
        <f t="shared" si="19"/>
        <v>EF106</v>
      </c>
      <c r="P698" s="1" t="str">
        <f t="shared" si="19"/>
        <v>Banish The Fuel Lamp</v>
      </c>
      <c r="Q698" s="13" t="s">
        <v>1008</v>
      </c>
      <c r="R698" s="11" t="s">
        <v>33</v>
      </c>
      <c r="S698" s="11" t="s">
        <v>1003</v>
      </c>
    </row>
    <row r="699" spans="1:19">
      <c r="A699" s="37"/>
      <c r="B699" s="37"/>
      <c r="C699" s="50"/>
      <c r="D699" s="51"/>
      <c r="E699" s="60"/>
      <c r="F699" s="59"/>
      <c r="G699" s="73"/>
      <c r="H699" s="73"/>
      <c r="I699" s="60"/>
      <c r="J699" s="54"/>
      <c r="K699" s="94" t="s">
        <v>1021</v>
      </c>
      <c r="L699" s="93" t="s">
        <v>1022</v>
      </c>
      <c r="M699" s="1">
        <f t="shared" si="20"/>
        <v>32</v>
      </c>
      <c r="O699" s="1" t="str">
        <f t="shared" si="19"/>
        <v>EF107</v>
      </c>
      <c r="P699" s="1" t="str">
        <f t="shared" si="19"/>
        <v>Solar PV Renewable Energy System</v>
      </c>
      <c r="Q699" s="13" t="s">
        <v>1008</v>
      </c>
      <c r="R699" s="11" t="s">
        <v>33</v>
      </c>
      <c r="S699" s="11" t="s">
        <v>1003</v>
      </c>
    </row>
    <row r="700" spans="1:19">
      <c r="A700" s="37"/>
      <c r="B700" s="37"/>
      <c r="C700" s="50"/>
      <c r="D700" s="51"/>
      <c r="E700" s="60"/>
      <c r="F700" s="59"/>
      <c r="G700" s="73"/>
      <c r="H700" s="73"/>
      <c r="I700" s="60"/>
      <c r="J700" s="54"/>
      <c r="K700" s="94" t="s">
        <v>1023</v>
      </c>
      <c r="L700" s="93" t="s">
        <v>1024</v>
      </c>
      <c r="M700" s="1">
        <f t="shared" si="20"/>
        <v>25</v>
      </c>
      <c r="O700" s="1" t="str">
        <f t="shared" si="19"/>
        <v>EF108</v>
      </c>
      <c r="P700" s="1" t="str">
        <f t="shared" si="19"/>
        <v>Design for Sustainability</v>
      </c>
      <c r="Q700" s="13" t="s">
        <v>1008</v>
      </c>
      <c r="R700" s="11" t="s">
        <v>33</v>
      </c>
      <c r="S700" s="11" t="s">
        <v>1003</v>
      </c>
    </row>
    <row r="701" spans="1:19">
      <c r="A701" s="37"/>
      <c r="B701" s="37"/>
      <c r="C701" s="50"/>
      <c r="D701" s="51"/>
      <c r="E701" s="60"/>
      <c r="F701" s="59"/>
      <c r="G701" s="73"/>
      <c r="H701" s="73"/>
      <c r="I701" s="60"/>
      <c r="J701" s="54"/>
      <c r="K701" s="94" t="s">
        <v>1025</v>
      </c>
      <c r="L701" s="93" t="s">
        <v>1026</v>
      </c>
      <c r="M701" s="1">
        <f t="shared" si="20"/>
        <v>32</v>
      </c>
      <c r="O701" s="1" t="str">
        <f t="shared" si="19"/>
        <v>EF109</v>
      </c>
      <c r="P701" s="1" t="str">
        <f t="shared" si="19"/>
        <v>French/Monitoring Climate Change</v>
      </c>
      <c r="Q701" s="13" t="s">
        <v>1008</v>
      </c>
      <c r="R701" s="11" t="s">
        <v>33</v>
      </c>
      <c r="S701" s="11" t="s">
        <v>1003</v>
      </c>
    </row>
    <row r="702" spans="1:19">
      <c r="A702" s="37"/>
      <c r="B702" s="37"/>
      <c r="C702" s="50"/>
      <c r="D702" s="51"/>
      <c r="E702" s="60"/>
      <c r="F702" s="59"/>
      <c r="G702" s="73"/>
      <c r="H702" s="73"/>
      <c r="I702" s="60"/>
      <c r="J702" s="54"/>
      <c r="K702" s="94" t="s">
        <v>1027</v>
      </c>
      <c r="L702" s="93" t="s">
        <v>1028</v>
      </c>
      <c r="M702" s="1">
        <f t="shared" si="20"/>
        <v>32</v>
      </c>
      <c r="O702" s="1" t="str">
        <f t="shared" si="19"/>
        <v>EF110</v>
      </c>
      <c r="P702" s="1" t="str">
        <f t="shared" si="19"/>
        <v>French/Connecting Moana Heritage</v>
      </c>
      <c r="Q702" s="13" t="s">
        <v>1008</v>
      </c>
      <c r="R702" s="11" t="s">
        <v>33</v>
      </c>
      <c r="S702" s="11" t="s">
        <v>1003</v>
      </c>
    </row>
    <row r="703" spans="1:19">
      <c r="A703" s="37"/>
      <c r="B703" s="37"/>
      <c r="C703" s="50"/>
      <c r="D703" s="51"/>
      <c r="E703" s="60"/>
      <c r="F703" s="59"/>
      <c r="G703" s="73"/>
      <c r="H703" s="73"/>
      <c r="I703" s="60"/>
      <c r="J703" s="54"/>
      <c r="K703" s="94" t="s">
        <v>1029</v>
      </c>
      <c r="L703" s="93" t="s">
        <v>1030</v>
      </c>
      <c r="M703" s="1">
        <f t="shared" si="20"/>
        <v>25</v>
      </c>
      <c r="O703" s="1" t="str">
        <f t="shared" si="19"/>
        <v>EF111</v>
      </c>
      <c r="P703" s="1" t="str">
        <f t="shared" si="19"/>
        <v>French/Scientific Collabo</v>
      </c>
      <c r="Q703" s="13" t="s">
        <v>1008</v>
      </c>
      <c r="R703" s="11" t="s">
        <v>33</v>
      </c>
      <c r="S703" s="11" t="s">
        <v>1003</v>
      </c>
    </row>
    <row r="704" spans="1:19">
      <c r="A704" s="37"/>
      <c r="B704" s="37"/>
      <c r="C704" s="50"/>
      <c r="D704" s="51"/>
      <c r="E704" s="60"/>
      <c r="F704" s="59"/>
      <c r="G704" s="73"/>
      <c r="H704" s="73"/>
      <c r="I704" s="60"/>
      <c r="J704" s="54"/>
      <c r="K704" s="94" t="s">
        <v>1031</v>
      </c>
      <c r="L704" s="93" t="s">
        <v>1032</v>
      </c>
      <c r="M704" s="1">
        <f t="shared" si="20"/>
        <v>27</v>
      </c>
      <c r="O704" s="1" t="str">
        <f t="shared" si="19"/>
        <v>EF112</v>
      </c>
      <c r="P704" s="1" t="str">
        <f t="shared" si="19"/>
        <v>French/Energy Source System</v>
      </c>
      <c r="Q704" s="13" t="s">
        <v>1008</v>
      </c>
      <c r="R704" s="11" t="s">
        <v>33</v>
      </c>
      <c r="S704" s="11" t="s">
        <v>1003</v>
      </c>
    </row>
    <row r="705" spans="1:19" ht="16.899999999999999" customHeight="1">
      <c r="A705" s="37"/>
      <c r="B705" s="37"/>
      <c r="C705" s="50"/>
      <c r="D705" s="51"/>
      <c r="E705" s="60"/>
      <c r="F705" s="59"/>
      <c r="G705" s="73"/>
      <c r="H705" s="73"/>
      <c r="I705" s="60"/>
      <c r="J705" s="54"/>
      <c r="K705" s="94" t="s">
        <v>1033</v>
      </c>
      <c r="L705" s="93" t="s">
        <v>1034</v>
      </c>
      <c r="M705" s="1">
        <f t="shared" si="20"/>
        <v>25</v>
      </c>
      <c r="O705" s="1" t="str">
        <f t="shared" si="19"/>
        <v>EF113</v>
      </c>
      <c r="P705" s="1" t="str">
        <f t="shared" si="19"/>
        <v>French/Sustainable Energy</v>
      </c>
      <c r="Q705" s="13" t="s">
        <v>1008</v>
      </c>
      <c r="R705" s="11" t="s">
        <v>33</v>
      </c>
      <c r="S705" s="11" t="s">
        <v>1003</v>
      </c>
    </row>
    <row r="706" spans="1:19" ht="16.899999999999999" customHeight="1">
      <c r="A706" s="37"/>
      <c r="B706" s="37"/>
      <c r="C706" s="50"/>
      <c r="D706" s="51"/>
      <c r="E706" s="60"/>
      <c r="F706" s="59"/>
      <c r="G706" s="73"/>
      <c r="H706" s="73"/>
      <c r="I706" s="60"/>
      <c r="J706" s="54"/>
      <c r="K706" s="94" t="s">
        <v>1035</v>
      </c>
      <c r="L706" s="93" t="s">
        <v>1036</v>
      </c>
      <c r="M706" s="1">
        <f t="shared" si="20"/>
        <v>17</v>
      </c>
      <c r="O706" s="1" t="str">
        <f t="shared" si="19"/>
        <v>EF114</v>
      </c>
      <c r="P706" s="1" t="str">
        <f t="shared" si="19"/>
        <v>Fijian Coral Reef</v>
      </c>
      <c r="Q706" s="13" t="s">
        <v>1008</v>
      </c>
      <c r="R706" s="11" t="s">
        <v>33</v>
      </c>
      <c r="S706" s="11" t="s">
        <v>1003</v>
      </c>
    </row>
    <row r="707" spans="1:19" ht="16.899999999999999" customHeight="1">
      <c r="A707" s="37"/>
      <c r="B707" s="37"/>
      <c r="C707" s="50"/>
      <c r="D707" s="51"/>
      <c r="E707" s="60"/>
      <c r="F707" s="59"/>
      <c r="G707" s="73"/>
      <c r="H707" s="73"/>
      <c r="I707" s="60"/>
      <c r="J707" s="54"/>
      <c r="K707" s="94" t="s">
        <v>1037</v>
      </c>
      <c r="L707" s="93" t="s">
        <v>1038</v>
      </c>
      <c r="M707" s="1">
        <f t="shared" si="20"/>
        <v>22</v>
      </c>
      <c r="O707" s="1" t="str">
        <f t="shared" si="19"/>
        <v>EF115</v>
      </c>
      <c r="P707" s="1" t="str">
        <f t="shared" si="19"/>
        <v>IRD-Risk and Adapation</v>
      </c>
      <c r="Q707" s="13" t="s">
        <v>1008</v>
      </c>
      <c r="R707" s="11" t="s">
        <v>33</v>
      </c>
      <c r="S707" s="11" t="s">
        <v>1003</v>
      </c>
    </row>
    <row r="708" spans="1:19" ht="16.899999999999999" customHeight="1">
      <c r="A708" s="37"/>
      <c r="B708" s="37"/>
      <c r="C708" s="50"/>
      <c r="D708" s="51"/>
      <c r="E708" s="60"/>
      <c r="F708" s="59"/>
      <c r="G708" s="73"/>
      <c r="H708" s="73"/>
      <c r="I708" s="60"/>
      <c r="J708" s="54"/>
      <c r="K708" s="94" t="s">
        <v>1039</v>
      </c>
      <c r="L708" s="93" t="s">
        <v>1040</v>
      </c>
      <c r="M708" s="1">
        <f t="shared" si="20"/>
        <v>25</v>
      </c>
      <c r="O708" s="1" t="str">
        <f t="shared" ref="O708:P804" si="21">E708&amp;G708&amp;I708&amp;K708</f>
        <v>EF116</v>
      </c>
      <c r="P708" s="1" t="str">
        <f t="shared" si="21"/>
        <v>French/Solar Desalination</v>
      </c>
      <c r="Q708" s="13" t="s">
        <v>1008</v>
      </c>
      <c r="R708" s="11" t="s">
        <v>33</v>
      </c>
      <c r="S708" s="11" t="s">
        <v>1003</v>
      </c>
    </row>
    <row r="709" spans="1:19" ht="16.899999999999999" customHeight="1">
      <c r="A709" s="37"/>
      <c r="B709" s="37"/>
      <c r="C709" s="50"/>
      <c r="D709" s="51"/>
      <c r="E709" s="60"/>
      <c r="F709" s="59"/>
      <c r="G709" s="73"/>
      <c r="H709" s="73"/>
      <c r="I709" s="60"/>
      <c r="J709" s="54"/>
      <c r="K709" s="94" t="s">
        <v>5129</v>
      </c>
      <c r="L709" s="93" t="s">
        <v>5130</v>
      </c>
      <c r="R709" s="235" t="s">
        <v>33</v>
      </c>
      <c r="S709" s="235"/>
    </row>
    <row r="710" spans="1:19" ht="16.899999999999999" customHeight="1">
      <c r="A710" s="37"/>
      <c r="B710" s="37"/>
      <c r="C710" s="50"/>
      <c r="D710" s="51"/>
      <c r="E710" s="60"/>
      <c r="F710" s="59"/>
      <c r="G710" s="73"/>
      <c r="H710" s="73"/>
      <c r="I710" s="60"/>
      <c r="J710" s="54"/>
      <c r="K710" s="93" t="s">
        <v>6001</v>
      </c>
      <c r="L710" s="93" t="s">
        <v>6002</v>
      </c>
      <c r="R710" s="261"/>
      <c r="S710" s="261"/>
    </row>
    <row r="711" spans="1:19" ht="16.899999999999999" customHeight="1">
      <c r="A711" s="37"/>
      <c r="B711" s="37"/>
      <c r="C711" s="50"/>
      <c r="D711" s="51"/>
      <c r="E711" s="60"/>
      <c r="F711" s="59"/>
      <c r="G711" s="73"/>
      <c r="H711" s="73"/>
      <c r="I711" s="60"/>
      <c r="J711" s="54"/>
      <c r="K711" s="93" t="s">
        <v>6003</v>
      </c>
      <c r="L711" s="93" t="s">
        <v>6004</v>
      </c>
      <c r="R711" s="261"/>
      <c r="S711" s="261"/>
    </row>
    <row r="712" spans="1:19" ht="16.899999999999999" customHeight="1">
      <c r="A712" s="37"/>
      <c r="B712" s="37"/>
      <c r="C712" s="50"/>
      <c r="D712" s="51"/>
      <c r="E712" s="60"/>
      <c r="F712" s="59"/>
      <c r="G712" s="73"/>
      <c r="H712" s="73"/>
      <c r="I712" s="60"/>
      <c r="J712" s="54"/>
      <c r="K712" s="93"/>
      <c r="L712" s="93"/>
      <c r="R712" s="286">
        <f>LEN(L712)</f>
        <v>0</v>
      </c>
      <c r="S712" s="286"/>
    </row>
    <row r="713" spans="1:19" ht="16.899999999999999" customHeight="1">
      <c r="A713" s="37"/>
      <c r="B713" s="37"/>
      <c r="C713" s="50"/>
      <c r="D713" s="51"/>
      <c r="E713" s="60"/>
      <c r="F713" s="59"/>
      <c r="G713" s="73"/>
      <c r="H713" s="73"/>
      <c r="I713" s="60"/>
      <c r="J713" s="54"/>
      <c r="K713" s="93"/>
      <c r="L713" s="93"/>
      <c r="R713" s="286"/>
      <c r="S713" s="286"/>
    </row>
    <row r="714" spans="1:19" ht="16.899999999999999" customHeight="1">
      <c r="A714" s="37"/>
      <c r="B714" s="37"/>
      <c r="C714" s="50"/>
      <c r="D714" s="51"/>
      <c r="E714" s="60"/>
      <c r="F714" s="59"/>
      <c r="G714" s="73"/>
      <c r="H714" s="73"/>
      <c r="I714" s="60"/>
      <c r="J714" s="54"/>
      <c r="K714" s="93"/>
      <c r="L714" s="93"/>
      <c r="R714" s="286"/>
      <c r="S714" s="286"/>
    </row>
    <row r="715" spans="1:19">
      <c r="A715" s="37"/>
      <c r="B715" s="37"/>
      <c r="C715" s="50" t="s">
        <v>1041</v>
      </c>
      <c r="D715" s="51" t="s">
        <v>1042</v>
      </c>
      <c r="E715" s="54"/>
      <c r="F715" s="59"/>
      <c r="G715" s="73"/>
      <c r="H715" s="73"/>
      <c r="I715" s="60"/>
      <c r="J715" s="54"/>
      <c r="K715" s="93"/>
      <c r="L715" s="93"/>
      <c r="M715" s="1">
        <f t="shared" si="20"/>
        <v>0</v>
      </c>
      <c r="O715" s="1" t="str">
        <f t="shared" si="21"/>
        <v/>
      </c>
      <c r="P715" s="1" t="str">
        <f t="shared" si="21"/>
        <v/>
      </c>
    </row>
    <row r="716" spans="1:19">
      <c r="A716" s="37"/>
      <c r="B716" s="37"/>
      <c r="C716" s="50"/>
      <c r="D716" s="51"/>
      <c r="E716" s="60" t="s">
        <v>1043</v>
      </c>
      <c r="F716" s="59" t="s">
        <v>1044</v>
      </c>
      <c r="G716" s="73"/>
      <c r="H716" s="73"/>
      <c r="I716" s="60"/>
      <c r="J716" s="54"/>
      <c r="K716" s="93"/>
      <c r="L716" s="93"/>
      <c r="M716" s="1">
        <f t="shared" si="20"/>
        <v>6</v>
      </c>
      <c r="O716" s="1" t="str">
        <f t="shared" si="21"/>
        <v>E40</v>
      </c>
      <c r="P716" s="1" t="str">
        <f t="shared" si="21"/>
        <v>US Aid</v>
      </c>
      <c r="R716" s="11" t="s">
        <v>29</v>
      </c>
      <c r="S716" s="11" t="s">
        <v>1041</v>
      </c>
    </row>
    <row r="717" spans="1:19">
      <c r="A717" s="37"/>
      <c r="B717" s="37"/>
      <c r="C717" s="50"/>
      <c r="D717" s="51"/>
      <c r="E717" s="60"/>
      <c r="F717" s="59"/>
      <c r="G717" s="77" t="s">
        <v>1045</v>
      </c>
      <c r="H717" s="73" t="s">
        <v>1044</v>
      </c>
      <c r="I717" s="60"/>
      <c r="J717" s="54"/>
      <c r="K717" s="93"/>
      <c r="L717" s="93"/>
      <c r="M717" s="1">
        <f t="shared" si="20"/>
        <v>6</v>
      </c>
      <c r="O717" s="1" t="str">
        <f t="shared" si="21"/>
        <v>E400</v>
      </c>
      <c r="P717" s="1" t="str">
        <f t="shared" si="21"/>
        <v>US Aid</v>
      </c>
      <c r="Q717" s="13" t="s">
        <v>1043</v>
      </c>
      <c r="R717" s="11" t="s">
        <v>29</v>
      </c>
      <c r="S717" s="11" t="s">
        <v>1041</v>
      </c>
    </row>
    <row r="718" spans="1:19">
      <c r="A718" s="37"/>
      <c r="B718" s="37"/>
      <c r="C718" s="50"/>
      <c r="D718" s="51"/>
      <c r="E718" s="60"/>
      <c r="F718" s="59"/>
      <c r="G718" s="73"/>
      <c r="H718" s="73"/>
      <c r="I718" s="60" t="s">
        <v>1046</v>
      </c>
      <c r="J718" s="59" t="s">
        <v>1044</v>
      </c>
      <c r="K718" s="93"/>
      <c r="L718" s="93"/>
      <c r="M718" s="1">
        <f t="shared" si="20"/>
        <v>6</v>
      </c>
      <c r="O718" s="1" t="str">
        <f t="shared" si="21"/>
        <v>E4000</v>
      </c>
      <c r="P718" s="1" t="str">
        <f t="shared" si="21"/>
        <v>US Aid</v>
      </c>
      <c r="Q718" s="13" t="s">
        <v>1045</v>
      </c>
      <c r="R718" s="11" t="s">
        <v>29</v>
      </c>
      <c r="S718" s="11" t="s">
        <v>1041</v>
      </c>
    </row>
    <row r="719" spans="1:19">
      <c r="A719" s="37"/>
      <c r="B719" s="37"/>
      <c r="C719" s="50"/>
      <c r="D719" s="51"/>
      <c r="E719" s="60"/>
      <c r="F719" s="59"/>
      <c r="G719" s="73"/>
      <c r="H719" s="73"/>
      <c r="I719" s="60"/>
      <c r="J719" s="54"/>
      <c r="K719" s="94" t="s">
        <v>1047</v>
      </c>
      <c r="L719" s="93" t="s">
        <v>1048</v>
      </c>
      <c r="M719" s="1">
        <f t="shared" si="20"/>
        <v>25</v>
      </c>
      <c r="O719" s="1" t="str">
        <f t="shared" si="21"/>
        <v>ES101</v>
      </c>
      <c r="P719" s="1" t="str">
        <f t="shared" si="21"/>
        <v>Ozone Proj / NASA/ US AID</v>
      </c>
      <c r="Q719" s="13" t="s">
        <v>1046</v>
      </c>
      <c r="R719" s="11" t="s">
        <v>33</v>
      </c>
      <c r="S719" s="11" t="s">
        <v>1041</v>
      </c>
    </row>
    <row r="720" spans="1:19">
      <c r="A720" s="37"/>
      <c r="B720" s="37"/>
      <c r="C720" s="50"/>
      <c r="D720" s="51"/>
      <c r="E720" s="60"/>
      <c r="F720" s="59"/>
      <c r="G720" s="73"/>
      <c r="H720" s="73"/>
      <c r="I720" s="60"/>
      <c r="J720" s="54"/>
      <c r="K720" s="94" t="s">
        <v>1049</v>
      </c>
      <c r="L720" s="93" t="s">
        <v>1050</v>
      </c>
      <c r="M720" s="1">
        <f t="shared" si="20"/>
        <v>28</v>
      </c>
      <c r="O720" s="1" t="str">
        <f t="shared" si="21"/>
        <v>ES102</v>
      </c>
      <c r="P720" s="1" t="str">
        <f t="shared" si="21"/>
        <v>Natural Products - Chemistry</v>
      </c>
      <c r="Q720" s="13" t="s">
        <v>1046</v>
      </c>
      <c r="R720" s="11" t="s">
        <v>33</v>
      </c>
      <c r="S720" s="11" t="s">
        <v>1041</v>
      </c>
    </row>
    <row r="721" spans="1:22">
      <c r="A721" s="37"/>
      <c r="B721" s="37"/>
      <c r="C721" s="50"/>
      <c r="D721" s="51"/>
      <c r="E721" s="60"/>
      <c r="F721" s="59"/>
      <c r="G721" s="73"/>
      <c r="H721" s="73"/>
      <c r="I721" s="60"/>
      <c r="J721" s="54"/>
      <c r="K721" s="94" t="s">
        <v>1051</v>
      </c>
      <c r="L721" s="93" t="s">
        <v>1052</v>
      </c>
      <c r="M721" s="1">
        <f t="shared" si="20"/>
        <v>35</v>
      </c>
      <c r="O721" s="1" t="str">
        <f t="shared" si="21"/>
        <v>ES103</v>
      </c>
      <c r="P721" s="1" t="str">
        <f t="shared" si="21"/>
        <v>Rsch-Rapid Climate &amp; Sea Lvl Change</v>
      </c>
      <c r="Q721" s="13" t="s">
        <v>1046</v>
      </c>
      <c r="R721" s="11" t="s">
        <v>33</v>
      </c>
      <c r="S721" s="11" t="s">
        <v>1041</v>
      </c>
    </row>
    <row r="722" spans="1:22">
      <c r="A722" s="37"/>
      <c r="B722" s="37"/>
      <c r="C722" s="50"/>
      <c r="D722" s="51"/>
      <c r="E722" s="60"/>
      <c r="F722" s="59"/>
      <c r="G722" s="73"/>
      <c r="H722" s="73"/>
      <c r="I722" s="60"/>
      <c r="J722" s="54"/>
      <c r="K722" s="94" t="s">
        <v>1053</v>
      </c>
      <c r="L722" s="93" t="s">
        <v>1054</v>
      </c>
      <c r="M722" s="1">
        <f t="shared" si="20"/>
        <v>34</v>
      </c>
      <c r="O722" s="1" t="str">
        <f t="shared" si="21"/>
        <v>ES104</v>
      </c>
      <c r="P722" s="1" t="str">
        <f t="shared" si="21"/>
        <v>Develop Wind Solar Hybrid R/System</v>
      </c>
      <c r="Q722" s="13" t="s">
        <v>1046</v>
      </c>
      <c r="R722" s="11" t="s">
        <v>33</v>
      </c>
      <c r="S722" s="11" t="s">
        <v>1041</v>
      </c>
    </row>
    <row r="723" spans="1:22">
      <c r="A723" s="37"/>
      <c r="B723" s="37"/>
      <c r="C723" s="50"/>
      <c r="D723" s="51"/>
      <c r="E723" s="60"/>
      <c r="F723" s="59"/>
      <c r="G723" s="73"/>
      <c r="H723" s="73"/>
      <c r="I723" s="60"/>
      <c r="J723" s="54"/>
      <c r="K723" s="94" t="s">
        <v>1055</v>
      </c>
      <c r="L723" s="93" t="s">
        <v>1056</v>
      </c>
      <c r="M723" s="1">
        <f t="shared" si="20"/>
        <v>35</v>
      </c>
      <c r="O723" s="1" t="str">
        <f t="shared" si="21"/>
        <v>ES105</v>
      </c>
      <c r="P723" s="1" t="str">
        <f t="shared" si="21"/>
        <v>Geo/Earthcache Program-South Pacifi</v>
      </c>
      <c r="Q723" s="13" t="s">
        <v>1046</v>
      </c>
      <c r="R723" s="11" t="s">
        <v>33</v>
      </c>
      <c r="S723" s="11" t="s">
        <v>1041</v>
      </c>
    </row>
    <row r="724" spans="1:22">
      <c r="A724" s="37"/>
      <c r="B724" s="37"/>
      <c r="C724" s="50"/>
      <c r="D724" s="51"/>
      <c r="E724" s="60"/>
      <c r="F724" s="59"/>
      <c r="G724" s="73"/>
      <c r="H724" s="73"/>
      <c r="I724" s="60"/>
      <c r="J724" s="54"/>
      <c r="K724" s="94" t="s">
        <v>1057</v>
      </c>
      <c r="L724" s="93" t="s">
        <v>1058</v>
      </c>
      <c r="M724" s="1">
        <f t="shared" si="20"/>
        <v>35</v>
      </c>
      <c r="O724" s="1" t="str">
        <f t="shared" si="21"/>
        <v>ES106</v>
      </c>
      <c r="P724" s="1" t="str">
        <f t="shared" si="21"/>
        <v>Dev Pac Islanders Capacity to DSSAT</v>
      </c>
      <c r="Q724" s="13" t="s">
        <v>1046</v>
      </c>
      <c r="R724" s="11" t="s">
        <v>33</v>
      </c>
      <c r="S724" s="11" t="s">
        <v>1041</v>
      </c>
    </row>
    <row r="725" spans="1:22">
      <c r="A725" s="37"/>
      <c r="B725" s="37"/>
      <c r="C725" s="50"/>
      <c r="D725" s="51"/>
      <c r="E725" s="60"/>
      <c r="F725" s="59"/>
      <c r="G725" s="73"/>
      <c r="H725" s="73"/>
      <c r="I725" s="60"/>
      <c r="J725" s="54"/>
      <c r="K725" s="94" t="s">
        <v>1059</v>
      </c>
      <c r="L725" s="93" t="s">
        <v>1060</v>
      </c>
      <c r="M725" s="1">
        <f t="shared" si="20"/>
        <v>35</v>
      </c>
      <c r="O725" s="1" t="str">
        <f t="shared" si="21"/>
        <v>ES107</v>
      </c>
      <c r="P725" s="1" t="str">
        <f t="shared" si="21"/>
        <v>UKRF Eliminate Lymphatic Filariasis</v>
      </c>
      <c r="Q725" s="13" t="s">
        <v>1046</v>
      </c>
      <c r="R725" s="11" t="s">
        <v>33</v>
      </c>
      <c r="S725" s="11" t="s">
        <v>1041</v>
      </c>
    </row>
    <row r="726" spans="1:22">
      <c r="A726" s="37"/>
      <c r="B726" s="37"/>
      <c r="C726" s="50"/>
      <c r="D726" s="51"/>
      <c r="E726" s="60"/>
      <c r="F726" s="59"/>
      <c r="G726" s="73"/>
      <c r="H726" s="73"/>
      <c r="I726" s="60"/>
      <c r="J726" s="54"/>
      <c r="K726" s="94" t="s">
        <v>1061</v>
      </c>
      <c r="L726" s="93" t="s">
        <v>1062</v>
      </c>
      <c r="M726" s="1">
        <f t="shared" si="20"/>
        <v>27</v>
      </c>
      <c r="O726" s="1" t="str">
        <f t="shared" si="21"/>
        <v>ES108</v>
      </c>
      <c r="P726" s="1" t="str">
        <f t="shared" si="21"/>
        <v>US/Pacific Climate Congress</v>
      </c>
      <c r="Q726" s="13" t="s">
        <v>1046</v>
      </c>
      <c r="R726" s="11" t="s">
        <v>33</v>
      </c>
      <c r="S726" s="11" t="s">
        <v>1041</v>
      </c>
    </row>
    <row r="727" spans="1:22">
      <c r="A727" s="37"/>
      <c r="B727" s="37"/>
      <c r="C727" s="50"/>
      <c r="D727" s="51"/>
      <c r="E727" s="60"/>
      <c r="F727" s="59"/>
      <c r="G727" s="73"/>
      <c r="H727" s="73"/>
      <c r="I727" s="60"/>
      <c r="J727" s="54"/>
      <c r="K727" s="94" t="s">
        <v>1063</v>
      </c>
      <c r="L727" s="93" t="s">
        <v>1064</v>
      </c>
      <c r="M727" s="1">
        <f t="shared" si="20"/>
        <v>31</v>
      </c>
      <c r="O727" s="1" t="str">
        <f t="shared" si="21"/>
        <v>ES109</v>
      </c>
      <c r="P727" s="1" t="str">
        <f t="shared" si="21"/>
        <v>US/Pacific Is Coastal Community</v>
      </c>
      <c r="Q727" s="13" t="s">
        <v>1046</v>
      </c>
      <c r="R727" s="11" t="s">
        <v>33</v>
      </c>
      <c r="S727" s="11" t="s">
        <v>1041</v>
      </c>
    </row>
    <row r="728" spans="1:22">
      <c r="A728" s="37"/>
      <c r="B728" s="37"/>
      <c r="C728" s="50"/>
      <c r="D728" s="51"/>
      <c r="E728" s="60"/>
      <c r="F728" s="59"/>
      <c r="G728" s="73"/>
      <c r="H728" s="73"/>
      <c r="I728" s="60"/>
      <c r="J728" s="54"/>
      <c r="K728" s="94" t="s">
        <v>1065</v>
      </c>
      <c r="L728" s="93" t="s">
        <v>1066</v>
      </c>
      <c r="M728" s="1">
        <f t="shared" si="20"/>
        <v>24</v>
      </c>
      <c r="O728" s="1" t="str">
        <f t="shared" si="21"/>
        <v>ES110</v>
      </c>
      <c r="P728" s="1" t="str">
        <f t="shared" si="21"/>
        <v>US/Climate Service Award</v>
      </c>
      <c r="Q728" s="13" t="s">
        <v>1046</v>
      </c>
      <c r="R728" s="11" t="s">
        <v>33</v>
      </c>
      <c r="S728" s="11" t="s">
        <v>1041</v>
      </c>
    </row>
    <row r="729" spans="1:22">
      <c r="A729" s="37"/>
      <c r="B729" s="37"/>
      <c r="C729" s="50"/>
      <c r="D729" s="51"/>
      <c r="E729" s="60"/>
      <c r="F729" s="59"/>
      <c r="G729" s="73"/>
      <c r="H729" s="73"/>
      <c r="I729" s="60"/>
      <c r="J729" s="54"/>
      <c r="K729" s="94" t="s">
        <v>5131</v>
      </c>
      <c r="L729" s="93" t="s">
        <v>5132</v>
      </c>
      <c r="R729" s="235" t="s">
        <v>33</v>
      </c>
      <c r="S729" s="235"/>
    </row>
    <row r="730" spans="1:22">
      <c r="A730" s="37"/>
      <c r="B730" s="37"/>
      <c r="C730" s="50"/>
      <c r="D730" s="51"/>
      <c r="E730" s="60"/>
      <c r="F730" s="59"/>
      <c r="G730" s="73"/>
      <c r="H730" s="73"/>
      <c r="I730" s="60"/>
      <c r="J730" s="54"/>
      <c r="K730" s="94" t="s">
        <v>5133</v>
      </c>
      <c r="L730" s="93" t="s">
        <v>5134</v>
      </c>
      <c r="R730" s="235" t="s">
        <v>33</v>
      </c>
      <c r="S730" s="235"/>
    </row>
    <row r="731" spans="1:22">
      <c r="A731" s="37"/>
      <c r="B731" s="37"/>
      <c r="C731" s="50"/>
      <c r="D731" s="51"/>
      <c r="E731" s="60"/>
      <c r="F731" s="59"/>
      <c r="G731" s="73"/>
      <c r="H731" s="73"/>
      <c r="I731" s="60"/>
      <c r="J731" s="54"/>
      <c r="K731" s="94" t="s">
        <v>5135</v>
      </c>
      <c r="L731" s="93" t="s">
        <v>5136</v>
      </c>
      <c r="R731" s="235" t="s">
        <v>33</v>
      </c>
      <c r="S731" s="235"/>
    </row>
    <row r="732" spans="1:22">
      <c r="A732" s="37"/>
      <c r="B732" s="37"/>
      <c r="C732" s="50"/>
      <c r="D732" s="51"/>
      <c r="E732" s="60"/>
      <c r="F732" s="59"/>
      <c r="G732" s="73"/>
      <c r="H732" s="73"/>
      <c r="I732" s="60"/>
      <c r="J732" s="54"/>
      <c r="K732" s="94" t="s">
        <v>5137</v>
      </c>
      <c r="L732" s="93" t="s">
        <v>5138</v>
      </c>
      <c r="R732" s="235" t="s">
        <v>33</v>
      </c>
      <c r="S732" s="235"/>
    </row>
    <row r="733" spans="1:22">
      <c r="A733" s="37"/>
      <c r="B733" s="37"/>
      <c r="C733" s="50"/>
      <c r="D733" s="51"/>
      <c r="E733" s="60"/>
      <c r="F733" s="59"/>
      <c r="G733" s="73"/>
      <c r="H733" s="73"/>
      <c r="I733" s="60"/>
      <c r="J733" s="54"/>
      <c r="K733" s="94" t="s">
        <v>5139</v>
      </c>
      <c r="L733" s="93" t="s">
        <v>5140</v>
      </c>
      <c r="R733" s="235" t="s">
        <v>33</v>
      </c>
      <c r="S733" s="235"/>
    </row>
    <row r="734" spans="1:22">
      <c r="A734" s="37"/>
      <c r="B734" s="37"/>
      <c r="C734" s="50"/>
      <c r="D734" s="51"/>
      <c r="E734" s="60"/>
      <c r="F734" s="59"/>
      <c r="G734" s="73"/>
      <c r="H734" s="73"/>
      <c r="I734" s="60"/>
      <c r="J734" s="54"/>
      <c r="K734" s="94" t="s">
        <v>5948</v>
      </c>
      <c r="L734" s="93" t="s">
        <v>5949</v>
      </c>
      <c r="R734" s="255" t="s">
        <v>33</v>
      </c>
      <c r="S734" s="255"/>
    </row>
    <row r="735" spans="1:22">
      <c r="A735" s="37"/>
      <c r="B735" s="37"/>
      <c r="C735" s="50" t="s">
        <v>1067</v>
      </c>
      <c r="D735" s="51" t="s">
        <v>1068</v>
      </c>
      <c r="E735" s="54"/>
      <c r="F735" s="59"/>
      <c r="G735" s="73"/>
      <c r="H735" s="73"/>
      <c r="I735" s="60"/>
      <c r="J735" s="54"/>
      <c r="K735" s="93" t="s">
        <v>5990</v>
      </c>
      <c r="L735" s="93" t="s">
        <v>5991</v>
      </c>
      <c r="M735" s="1">
        <f t="shared" si="20"/>
        <v>34</v>
      </c>
      <c r="O735" s="1" t="str">
        <f t="shared" si="21"/>
        <v>ES117</v>
      </c>
      <c r="P735" s="1" t="str">
        <f t="shared" si="21"/>
        <v>US/Access Rights to Sustainability</v>
      </c>
      <c r="V735" s="1">
        <f>LEN(L735)</f>
        <v>34</v>
      </c>
    </row>
    <row r="736" spans="1:22">
      <c r="A736" s="37"/>
      <c r="B736" s="37"/>
      <c r="C736" s="50"/>
      <c r="D736" s="51"/>
      <c r="E736" s="60" t="s">
        <v>1069</v>
      </c>
      <c r="F736" s="59" t="s">
        <v>1070</v>
      </c>
      <c r="G736" s="73"/>
      <c r="H736" s="73"/>
      <c r="I736" s="60"/>
      <c r="J736" s="54"/>
      <c r="K736" s="93" t="s">
        <v>6801</v>
      </c>
      <c r="L736" s="93" t="s">
        <v>6802</v>
      </c>
      <c r="M736" s="1">
        <f t="shared" si="20"/>
        <v>30</v>
      </c>
      <c r="O736" s="1" t="str">
        <f t="shared" si="21"/>
        <v>E45ES118</v>
      </c>
      <c r="P736" s="1" t="str">
        <f t="shared" si="21"/>
        <v>British Aid US/Ocean Acidification Network</v>
      </c>
      <c r="R736" s="11" t="s">
        <v>29</v>
      </c>
      <c r="S736" s="11" t="s">
        <v>1067</v>
      </c>
    </row>
    <row r="737" spans="1:19">
      <c r="A737" s="37"/>
      <c r="B737" s="37"/>
      <c r="C737" s="50"/>
      <c r="D737" s="51"/>
      <c r="E737" s="60"/>
      <c r="F737" s="59"/>
      <c r="G737" s="77" t="s">
        <v>1071</v>
      </c>
      <c r="H737" s="73" t="s">
        <v>1070</v>
      </c>
      <c r="I737" s="60"/>
      <c r="J737" s="54"/>
      <c r="K737" s="93"/>
      <c r="L737" s="93"/>
      <c r="M737" s="1">
        <f t="shared" si="20"/>
        <v>12</v>
      </c>
      <c r="O737" s="1" t="str">
        <f t="shared" si="21"/>
        <v>E450</v>
      </c>
      <c r="P737" s="1" t="str">
        <f t="shared" si="21"/>
        <v xml:space="preserve">British Aid </v>
      </c>
      <c r="Q737" s="13" t="s">
        <v>1069</v>
      </c>
      <c r="R737" s="11" t="s">
        <v>29</v>
      </c>
      <c r="S737" s="11" t="s">
        <v>1067</v>
      </c>
    </row>
    <row r="738" spans="1:19">
      <c r="A738" s="37"/>
      <c r="B738" s="37"/>
      <c r="C738" s="50"/>
      <c r="D738" s="51"/>
      <c r="E738" s="60"/>
      <c r="F738" s="59"/>
      <c r="G738" s="73"/>
      <c r="H738" s="73"/>
      <c r="I738" s="60" t="s">
        <v>1072</v>
      </c>
      <c r="J738" s="59" t="s">
        <v>1070</v>
      </c>
      <c r="K738" s="93"/>
      <c r="L738" s="93"/>
      <c r="M738" s="1">
        <f t="shared" si="20"/>
        <v>12</v>
      </c>
      <c r="O738" s="1" t="str">
        <f t="shared" si="21"/>
        <v>E4500</v>
      </c>
      <c r="P738" s="1" t="str">
        <f t="shared" si="21"/>
        <v xml:space="preserve">British Aid </v>
      </c>
      <c r="Q738" s="13" t="s">
        <v>1071</v>
      </c>
      <c r="R738" s="11" t="s">
        <v>29</v>
      </c>
      <c r="S738" s="11" t="s">
        <v>1067</v>
      </c>
    </row>
    <row r="739" spans="1:19">
      <c r="A739" s="37"/>
      <c r="B739" s="37"/>
      <c r="C739" s="50"/>
      <c r="D739" s="51"/>
      <c r="E739" s="60"/>
      <c r="F739" s="59"/>
      <c r="G739" s="73"/>
      <c r="H739" s="73"/>
      <c r="I739" s="60"/>
      <c r="J739" s="54"/>
      <c r="K739" s="94" t="s">
        <v>1073</v>
      </c>
      <c r="L739" s="93" t="s">
        <v>1074</v>
      </c>
      <c r="M739" s="1">
        <f t="shared" si="20"/>
        <v>30</v>
      </c>
      <c r="O739" s="1" t="str">
        <f t="shared" si="21"/>
        <v>EB101</v>
      </c>
      <c r="P739" s="1" t="str">
        <f t="shared" si="21"/>
        <v>Physics Technology Energy Team</v>
      </c>
      <c r="Q739" s="13" t="s">
        <v>1072</v>
      </c>
      <c r="R739" s="11" t="s">
        <v>33</v>
      </c>
      <c r="S739" s="11" t="s">
        <v>1067</v>
      </c>
    </row>
    <row r="740" spans="1:19">
      <c r="A740" s="37"/>
      <c r="B740" s="37"/>
      <c r="C740" s="50"/>
      <c r="D740" s="51"/>
      <c r="E740" s="60"/>
      <c r="F740" s="59"/>
      <c r="G740" s="73"/>
      <c r="H740" s="73"/>
      <c r="I740" s="60"/>
      <c r="J740" s="54"/>
      <c r="K740" s="94" t="s">
        <v>1075</v>
      </c>
      <c r="L740" s="93" t="s">
        <v>1076</v>
      </c>
      <c r="M740" s="1">
        <f t="shared" si="20"/>
        <v>30</v>
      </c>
      <c r="O740" s="1" t="str">
        <f t="shared" si="21"/>
        <v>EB102</v>
      </c>
      <c r="P740" s="1" t="str">
        <f t="shared" si="21"/>
        <v>UK/Climate Development Network</v>
      </c>
      <c r="Q740" s="13" t="s">
        <v>1072</v>
      </c>
      <c r="R740" s="11" t="s">
        <v>33</v>
      </c>
      <c r="S740" s="11" t="s">
        <v>1067</v>
      </c>
    </row>
    <row r="741" spans="1:19">
      <c r="A741" s="37"/>
      <c r="B741" s="37"/>
      <c r="C741" s="50"/>
      <c r="D741" s="51"/>
      <c r="E741" s="60"/>
      <c r="F741" s="59"/>
      <c r="G741" s="73"/>
      <c r="H741" s="73"/>
      <c r="I741" s="60"/>
      <c r="J741" s="54"/>
      <c r="K741" s="94" t="s">
        <v>1077</v>
      </c>
      <c r="L741" s="93" t="s">
        <v>1078</v>
      </c>
      <c r="M741" s="1">
        <f t="shared" si="20"/>
        <v>24</v>
      </c>
      <c r="O741" s="1" t="str">
        <f t="shared" si="21"/>
        <v>EB103</v>
      </c>
      <c r="P741" s="1" t="str">
        <f t="shared" si="21"/>
        <v>PACE/Climate Development</v>
      </c>
      <c r="Q741" s="13" t="s">
        <v>1072</v>
      </c>
      <c r="R741" s="11" t="s">
        <v>33</v>
      </c>
      <c r="S741" s="11" t="s">
        <v>1067</v>
      </c>
    </row>
    <row r="742" spans="1:19">
      <c r="A742" s="37"/>
      <c r="B742" s="37"/>
      <c r="C742" s="50" t="s">
        <v>1079</v>
      </c>
      <c r="D742" s="51" t="s">
        <v>1080</v>
      </c>
      <c r="E742" s="54"/>
      <c r="F742" s="59"/>
      <c r="G742" s="73"/>
      <c r="H742" s="73"/>
      <c r="I742" s="60"/>
      <c r="J742" s="54"/>
      <c r="K742" s="93"/>
      <c r="L742" s="93"/>
      <c r="M742" s="1">
        <f t="shared" si="20"/>
        <v>0</v>
      </c>
      <c r="O742" s="1" t="str">
        <f t="shared" si="21"/>
        <v/>
      </c>
      <c r="P742" s="1" t="str">
        <f t="shared" si="21"/>
        <v/>
      </c>
    </row>
    <row r="743" spans="1:19">
      <c r="A743" s="37"/>
      <c r="B743" s="37"/>
      <c r="C743" s="50"/>
      <c r="D743" s="51"/>
      <c r="E743" s="60" t="s">
        <v>1081</v>
      </c>
      <c r="F743" s="59" t="s">
        <v>1082</v>
      </c>
      <c r="G743" s="73"/>
      <c r="H743" s="73"/>
      <c r="I743" s="60"/>
      <c r="J743" s="54"/>
      <c r="K743" s="93"/>
      <c r="L743" s="93"/>
      <c r="M743" s="1">
        <f t="shared" si="20"/>
        <v>18</v>
      </c>
      <c r="O743" s="1" t="str">
        <f t="shared" si="21"/>
        <v>E50</v>
      </c>
      <c r="P743" s="1" t="str">
        <f t="shared" si="21"/>
        <v>Common Wealth Fund</v>
      </c>
      <c r="R743" s="11" t="s">
        <v>29</v>
      </c>
      <c r="S743" s="11" t="s">
        <v>1079</v>
      </c>
    </row>
    <row r="744" spans="1:19">
      <c r="A744" s="37"/>
      <c r="B744" s="37"/>
      <c r="C744" s="50"/>
      <c r="D744" s="51"/>
      <c r="E744" s="60"/>
      <c r="F744" s="59"/>
      <c r="G744" s="77" t="s">
        <v>1083</v>
      </c>
      <c r="H744" s="73" t="s">
        <v>1082</v>
      </c>
      <c r="I744" s="60"/>
      <c r="J744" s="54"/>
      <c r="K744" s="93"/>
      <c r="L744" s="93"/>
      <c r="M744" s="1">
        <f t="shared" si="20"/>
        <v>18</v>
      </c>
      <c r="O744" s="1" t="str">
        <f t="shared" si="21"/>
        <v>E500</v>
      </c>
      <c r="P744" s="1" t="str">
        <f t="shared" si="21"/>
        <v>Common Wealth Fund</v>
      </c>
      <c r="Q744" s="13" t="s">
        <v>1081</v>
      </c>
      <c r="R744" s="11" t="s">
        <v>29</v>
      </c>
      <c r="S744" s="11" t="s">
        <v>1079</v>
      </c>
    </row>
    <row r="745" spans="1:19">
      <c r="A745" s="37"/>
      <c r="B745" s="37"/>
      <c r="C745" s="50"/>
      <c r="D745" s="51"/>
      <c r="E745" s="60"/>
      <c r="F745" s="59"/>
      <c r="G745" s="73"/>
      <c r="H745" s="73"/>
      <c r="I745" s="60" t="s">
        <v>1084</v>
      </c>
      <c r="J745" s="59" t="s">
        <v>1082</v>
      </c>
      <c r="K745" s="93"/>
      <c r="L745" s="93"/>
      <c r="M745" s="1">
        <f t="shared" si="20"/>
        <v>18</v>
      </c>
      <c r="O745" s="1" t="str">
        <f t="shared" si="21"/>
        <v>E5000</v>
      </c>
      <c r="P745" s="1" t="str">
        <f t="shared" si="21"/>
        <v>Common Wealth Fund</v>
      </c>
      <c r="Q745" s="13" t="s">
        <v>1083</v>
      </c>
      <c r="R745" s="11" t="s">
        <v>29</v>
      </c>
      <c r="S745" s="11" t="s">
        <v>1079</v>
      </c>
    </row>
    <row r="746" spans="1:19">
      <c r="A746" s="37"/>
      <c r="B746" s="37"/>
      <c r="C746" s="50"/>
      <c r="D746" s="51"/>
      <c r="E746" s="60"/>
      <c r="F746" s="59"/>
      <c r="G746" s="73"/>
      <c r="H746" s="73"/>
      <c r="I746" s="60"/>
      <c r="J746" s="54"/>
      <c r="K746" s="94" t="s">
        <v>1085</v>
      </c>
      <c r="L746" s="93" t="s">
        <v>1086</v>
      </c>
      <c r="M746" s="1">
        <f t="shared" si="20"/>
        <v>13</v>
      </c>
      <c r="O746" s="1" t="str">
        <f t="shared" si="21"/>
        <v>EW101</v>
      </c>
      <c r="P746" s="1" t="str">
        <f t="shared" si="21"/>
        <v>COMSEC:PACL11</v>
      </c>
      <c r="Q746" s="13" t="s">
        <v>1084</v>
      </c>
      <c r="R746" s="11" t="s">
        <v>33</v>
      </c>
      <c r="S746" s="11" t="s">
        <v>1079</v>
      </c>
    </row>
    <row r="747" spans="1:19">
      <c r="A747" s="37"/>
      <c r="B747" s="37"/>
      <c r="C747" s="50"/>
      <c r="D747" s="51"/>
      <c r="E747" s="60"/>
      <c r="F747" s="59"/>
      <c r="G747" s="73"/>
      <c r="H747" s="73"/>
      <c r="I747" s="60"/>
      <c r="J747" s="54"/>
      <c r="K747" s="94" t="s">
        <v>1087</v>
      </c>
      <c r="L747" s="93" t="s">
        <v>1086</v>
      </c>
      <c r="M747" s="1">
        <f t="shared" si="20"/>
        <v>13</v>
      </c>
      <c r="O747" s="1" t="str">
        <f t="shared" si="21"/>
        <v>EW102</v>
      </c>
      <c r="P747" s="1" t="str">
        <f t="shared" si="21"/>
        <v>COMSEC:PACL11</v>
      </c>
      <c r="Q747" s="13" t="s">
        <v>1084</v>
      </c>
      <c r="R747" s="11" t="s">
        <v>33</v>
      </c>
      <c r="S747" s="11" t="s">
        <v>1079</v>
      </c>
    </row>
    <row r="748" spans="1:19">
      <c r="A748" s="37"/>
      <c r="B748" s="37"/>
      <c r="C748" s="50"/>
      <c r="D748" s="51"/>
      <c r="E748" s="60"/>
      <c r="F748" s="59"/>
      <c r="G748" s="73"/>
      <c r="H748" s="73"/>
      <c r="I748" s="60"/>
      <c r="J748" s="54"/>
      <c r="K748" s="94" t="s">
        <v>1088</v>
      </c>
      <c r="L748" s="93" t="s">
        <v>1089</v>
      </c>
      <c r="M748" s="1">
        <f t="shared" si="20"/>
        <v>17</v>
      </c>
      <c r="O748" s="1" t="str">
        <f t="shared" si="21"/>
        <v>EW103</v>
      </c>
      <c r="P748" s="1" t="str">
        <f t="shared" si="21"/>
        <v>COL/TVET Workshop</v>
      </c>
      <c r="Q748" s="13" t="s">
        <v>1084</v>
      </c>
      <c r="R748" s="11" t="s">
        <v>33</v>
      </c>
      <c r="S748" s="11" t="s">
        <v>1079</v>
      </c>
    </row>
    <row r="749" spans="1:19">
      <c r="A749" s="37"/>
      <c r="B749" s="37"/>
      <c r="C749" s="50"/>
      <c r="D749" s="51"/>
      <c r="E749" s="60"/>
      <c r="F749" s="59"/>
      <c r="G749" s="73"/>
      <c r="H749" s="73"/>
      <c r="I749" s="60"/>
      <c r="J749" s="54"/>
      <c r="K749" s="94" t="s">
        <v>1090</v>
      </c>
      <c r="L749" s="93" t="s">
        <v>1091</v>
      </c>
      <c r="M749" s="1">
        <f t="shared" si="20"/>
        <v>28</v>
      </c>
      <c r="O749" s="1" t="str">
        <f t="shared" si="21"/>
        <v>EW104</v>
      </c>
      <c r="P749" s="1" t="str">
        <f t="shared" si="21"/>
        <v>USP/IOE/Assessment Framework</v>
      </c>
      <c r="Q749" s="13" t="s">
        <v>1084</v>
      </c>
      <c r="R749" s="11" t="s">
        <v>33</v>
      </c>
      <c r="S749" s="11" t="s">
        <v>1079</v>
      </c>
    </row>
    <row r="750" spans="1:19">
      <c r="A750" s="37"/>
      <c r="B750" s="37"/>
      <c r="C750" s="50" t="s">
        <v>1092</v>
      </c>
      <c r="D750" s="51" t="s">
        <v>1093</v>
      </c>
      <c r="E750" s="54"/>
      <c r="F750" s="59"/>
      <c r="G750" s="73"/>
      <c r="H750" s="73"/>
      <c r="I750" s="60"/>
      <c r="J750" s="54"/>
      <c r="K750" s="93"/>
      <c r="L750" s="93"/>
      <c r="M750" s="1">
        <f t="shared" si="20"/>
        <v>0</v>
      </c>
      <c r="O750" s="1" t="str">
        <f t="shared" si="21"/>
        <v/>
      </c>
      <c r="P750" s="1" t="str">
        <f t="shared" si="21"/>
        <v/>
      </c>
    </row>
    <row r="751" spans="1:19">
      <c r="A751" s="37"/>
      <c r="B751" s="37"/>
      <c r="C751" s="50"/>
      <c r="D751" s="51"/>
      <c r="E751" s="60" t="s">
        <v>1094</v>
      </c>
      <c r="F751" s="59" t="s">
        <v>1095</v>
      </c>
      <c r="G751" s="73"/>
      <c r="H751" s="73"/>
      <c r="I751" s="60"/>
      <c r="J751" s="54"/>
      <c r="K751" s="93"/>
      <c r="L751" s="93"/>
      <c r="M751" s="1">
        <f t="shared" si="20"/>
        <v>18</v>
      </c>
      <c r="O751" s="1" t="str">
        <f t="shared" si="21"/>
        <v>E55</v>
      </c>
      <c r="P751" s="1" t="str">
        <f t="shared" si="21"/>
        <v>CORA/CIDA/ICOD AID</v>
      </c>
      <c r="R751" s="11" t="s">
        <v>29</v>
      </c>
      <c r="S751" s="11" t="s">
        <v>1092</v>
      </c>
    </row>
    <row r="752" spans="1:19">
      <c r="A752" s="37"/>
      <c r="B752" s="37"/>
      <c r="C752" s="50"/>
      <c r="D752" s="51"/>
      <c r="E752" s="60"/>
      <c r="F752" s="59"/>
      <c r="G752" s="77" t="s">
        <v>1096</v>
      </c>
      <c r="H752" s="73" t="s">
        <v>1095</v>
      </c>
      <c r="I752" s="60"/>
      <c r="J752" s="54"/>
      <c r="K752" s="93"/>
      <c r="L752" s="93"/>
      <c r="M752" s="1">
        <f t="shared" si="20"/>
        <v>18</v>
      </c>
      <c r="O752" s="1" t="str">
        <f t="shared" si="21"/>
        <v>E550</v>
      </c>
      <c r="P752" s="1" t="str">
        <f t="shared" si="21"/>
        <v>CORA/CIDA/ICOD AID</v>
      </c>
      <c r="Q752" s="13" t="s">
        <v>1094</v>
      </c>
      <c r="R752" s="11" t="s">
        <v>29</v>
      </c>
      <c r="S752" s="11" t="s">
        <v>1092</v>
      </c>
    </row>
    <row r="753" spans="1:19">
      <c r="A753" s="37"/>
      <c r="B753" s="37"/>
      <c r="C753" s="50"/>
      <c r="D753" s="51"/>
      <c r="E753" s="60"/>
      <c r="F753" s="59"/>
      <c r="G753" s="73"/>
      <c r="H753" s="73"/>
      <c r="I753" s="60" t="s">
        <v>1097</v>
      </c>
      <c r="J753" s="59" t="s">
        <v>1095</v>
      </c>
      <c r="K753" s="93"/>
      <c r="L753" s="93"/>
      <c r="M753" s="1">
        <f t="shared" si="20"/>
        <v>18</v>
      </c>
      <c r="O753" s="1" t="str">
        <f t="shared" si="21"/>
        <v>E5500</v>
      </c>
      <c r="P753" s="1" t="str">
        <f t="shared" si="21"/>
        <v>CORA/CIDA/ICOD AID</v>
      </c>
      <c r="Q753" s="13" t="s">
        <v>1096</v>
      </c>
      <c r="R753" s="11" t="s">
        <v>29</v>
      </c>
      <c r="S753" s="11" t="s">
        <v>1092</v>
      </c>
    </row>
    <row r="754" spans="1:19">
      <c r="A754" s="37"/>
      <c r="B754" s="37"/>
      <c r="C754" s="50" t="s">
        <v>1098</v>
      </c>
      <c r="D754" s="51"/>
      <c r="E754" s="60"/>
      <c r="F754" s="59"/>
      <c r="G754" s="73"/>
      <c r="H754" s="73"/>
      <c r="I754" s="60"/>
      <c r="J754" s="54"/>
      <c r="K754" s="94" t="s">
        <v>1099</v>
      </c>
      <c r="L754" s="93" t="s">
        <v>1100</v>
      </c>
      <c r="M754" s="1">
        <f t="shared" si="20"/>
        <v>29</v>
      </c>
      <c r="O754" s="1" t="str">
        <f t="shared" si="21"/>
        <v>EI101</v>
      </c>
      <c r="P754" s="1" t="str">
        <f t="shared" si="21"/>
        <v>Post-Harvest Fisheries Dev/Pj</v>
      </c>
      <c r="Q754" s="13" t="s">
        <v>1097</v>
      </c>
      <c r="R754" s="11" t="s">
        <v>33</v>
      </c>
      <c r="S754" s="11" t="s">
        <v>1092</v>
      </c>
    </row>
    <row r="755" spans="1:19">
      <c r="A755" s="37"/>
      <c r="B755" s="37"/>
      <c r="C755" s="50" t="s">
        <v>1101</v>
      </c>
      <c r="D755" s="51" t="s">
        <v>1102</v>
      </c>
      <c r="E755" s="54"/>
      <c r="F755" s="59"/>
      <c r="G755" s="73"/>
      <c r="H755" s="73"/>
      <c r="I755" s="60"/>
      <c r="J755" s="54"/>
      <c r="K755" s="93"/>
      <c r="L755" s="93"/>
      <c r="M755" s="1">
        <f t="shared" si="20"/>
        <v>0</v>
      </c>
      <c r="O755" s="1" t="str">
        <f t="shared" si="21"/>
        <v/>
      </c>
      <c r="P755" s="1" t="str">
        <f t="shared" si="21"/>
        <v/>
      </c>
    </row>
    <row r="756" spans="1:19">
      <c r="A756" s="37"/>
      <c r="B756" s="37"/>
      <c r="C756" s="50"/>
      <c r="D756" s="51"/>
      <c r="E756" s="60" t="s">
        <v>1103</v>
      </c>
      <c r="F756" s="59" t="s">
        <v>1104</v>
      </c>
      <c r="G756" s="73"/>
      <c r="H756" s="73"/>
      <c r="I756" s="60"/>
      <c r="J756" s="54"/>
      <c r="K756" s="93"/>
      <c r="L756" s="93"/>
      <c r="M756" s="1">
        <f t="shared" si="20"/>
        <v>5</v>
      </c>
      <c r="O756" s="1" t="str">
        <f t="shared" si="21"/>
        <v>E60</v>
      </c>
      <c r="P756" s="1" t="str">
        <f t="shared" si="21"/>
        <v xml:space="preserve">UNDP </v>
      </c>
      <c r="R756" s="11" t="s">
        <v>29</v>
      </c>
      <c r="S756" s="11" t="s">
        <v>1101</v>
      </c>
    </row>
    <row r="757" spans="1:19">
      <c r="A757" s="37"/>
      <c r="B757" s="37"/>
      <c r="C757" s="50"/>
      <c r="D757" s="51"/>
      <c r="E757" s="60"/>
      <c r="F757" s="59"/>
      <c r="G757" s="77" t="s">
        <v>1105</v>
      </c>
      <c r="H757" s="73" t="s">
        <v>1104</v>
      </c>
      <c r="I757" s="60"/>
      <c r="J757" s="54"/>
      <c r="K757" s="93"/>
      <c r="L757" s="93"/>
      <c r="M757" s="1">
        <f t="shared" si="20"/>
        <v>5</v>
      </c>
      <c r="O757" s="1" t="str">
        <f t="shared" si="21"/>
        <v>E600</v>
      </c>
      <c r="P757" s="1" t="str">
        <f t="shared" si="21"/>
        <v xml:space="preserve">UNDP </v>
      </c>
      <c r="Q757" s="13" t="s">
        <v>1103</v>
      </c>
      <c r="R757" s="11" t="s">
        <v>29</v>
      </c>
      <c r="S757" s="11" t="s">
        <v>1101</v>
      </c>
    </row>
    <row r="758" spans="1:19">
      <c r="A758" s="37"/>
      <c r="B758" s="37"/>
      <c r="C758" s="50"/>
      <c r="D758" s="51"/>
      <c r="E758" s="60"/>
      <c r="F758" s="59"/>
      <c r="G758" s="73"/>
      <c r="H758" s="73"/>
      <c r="I758" s="60" t="s">
        <v>1106</v>
      </c>
      <c r="J758" s="59" t="s">
        <v>1104</v>
      </c>
      <c r="K758" s="93"/>
      <c r="L758" s="93"/>
      <c r="M758" s="1">
        <f t="shared" si="20"/>
        <v>5</v>
      </c>
      <c r="O758" s="1" t="str">
        <f t="shared" si="21"/>
        <v>E6000</v>
      </c>
      <c r="P758" s="1" t="str">
        <f t="shared" si="21"/>
        <v xml:space="preserve">UNDP </v>
      </c>
      <c r="Q758" s="13" t="s">
        <v>1105</v>
      </c>
      <c r="R758" s="11" t="s">
        <v>29</v>
      </c>
      <c r="S758" s="11" t="s">
        <v>1101</v>
      </c>
    </row>
    <row r="759" spans="1:19">
      <c r="A759" s="37"/>
      <c r="B759" s="37"/>
      <c r="C759" s="50"/>
      <c r="D759" s="51"/>
      <c r="E759" s="60"/>
      <c r="F759" s="59"/>
      <c r="G759" s="73"/>
      <c r="H759" s="73"/>
      <c r="I759" s="60"/>
      <c r="J759" s="54"/>
      <c r="K759" s="94" t="s">
        <v>1107</v>
      </c>
      <c r="L759" s="93" t="s">
        <v>1108</v>
      </c>
      <c r="M759" s="1">
        <f t="shared" si="20"/>
        <v>33</v>
      </c>
      <c r="O759" s="1" t="str">
        <f t="shared" si="21"/>
        <v>ED101</v>
      </c>
      <c r="P759" s="1" t="str">
        <f t="shared" si="21"/>
        <v>Free &amp;Open Source Software (FOSS)</v>
      </c>
      <c r="Q759" s="13" t="s">
        <v>1106</v>
      </c>
      <c r="R759" s="11" t="s">
        <v>33</v>
      </c>
      <c r="S759" s="11" t="s">
        <v>1101</v>
      </c>
    </row>
    <row r="760" spans="1:19">
      <c r="A760" s="37"/>
      <c r="B760" s="37"/>
      <c r="C760" s="50"/>
      <c r="D760" s="51"/>
      <c r="E760" s="60"/>
      <c r="F760" s="59"/>
      <c r="G760" s="73"/>
      <c r="H760" s="73"/>
      <c r="I760" s="60"/>
      <c r="J760" s="54"/>
      <c r="K760" s="94" t="s">
        <v>1109</v>
      </c>
      <c r="L760" s="93" t="s">
        <v>1110</v>
      </c>
      <c r="M760" s="1">
        <f t="shared" si="20"/>
        <v>31</v>
      </c>
      <c r="O760" s="1" t="str">
        <f t="shared" si="21"/>
        <v>ED102</v>
      </c>
      <c r="P760" s="1" t="str">
        <f t="shared" si="21"/>
        <v>UNDP IOSN Pacific Is. Countries</v>
      </c>
      <c r="Q760" s="13" t="s">
        <v>1106</v>
      </c>
      <c r="R760" s="11" t="s">
        <v>33</v>
      </c>
      <c r="S760" s="11" t="s">
        <v>1101</v>
      </c>
    </row>
    <row r="761" spans="1:19">
      <c r="A761" s="37"/>
      <c r="B761" s="37"/>
      <c r="C761" s="50"/>
      <c r="D761" s="51"/>
      <c r="E761" s="60"/>
      <c r="F761" s="59"/>
      <c r="G761" s="73"/>
      <c r="H761" s="73"/>
      <c r="I761" s="60"/>
      <c r="J761" s="54"/>
      <c r="K761" s="94" t="s">
        <v>1111</v>
      </c>
      <c r="L761" s="93" t="s">
        <v>1112</v>
      </c>
      <c r="M761" s="1">
        <f t="shared" si="20"/>
        <v>16</v>
      </c>
      <c r="O761" s="1" t="str">
        <f t="shared" si="21"/>
        <v>ED103</v>
      </c>
      <c r="P761" s="1" t="str">
        <f t="shared" si="21"/>
        <v>UNU - WVLC / USP</v>
      </c>
      <c r="Q761" s="13" t="s">
        <v>1106</v>
      </c>
      <c r="R761" s="11" t="s">
        <v>33</v>
      </c>
      <c r="S761" s="11" t="s">
        <v>1101</v>
      </c>
    </row>
    <row r="762" spans="1:19">
      <c r="A762" s="37"/>
      <c r="B762" s="37"/>
      <c r="C762" s="50"/>
      <c r="D762" s="51"/>
      <c r="E762" s="60"/>
      <c r="F762" s="59"/>
      <c r="G762" s="73"/>
      <c r="H762" s="73"/>
      <c r="I762" s="60"/>
      <c r="J762" s="54"/>
      <c r="K762" s="94" t="s">
        <v>1113</v>
      </c>
      <c r="L762" s="93" t="s">
        <v>1114</v>
      </c>
      <c r="M762" s="1">
        <f t="shared" si="20"/>
        <v>33</v>
      </c>
      <c r="O762" s="1" t="str">
        <f t="shared" si="21"/>
        <v>ED104</v>
      </c>
      <c r="P762" s="1" t="str">
        <f t="shared" si="21"/>
        <v>Dev &amp; Implement Pacific Peace Net</v>
      </c>
      <c r="Q762" s="13" t="s">
        <v>1106</v>
      </c>
      <c r="R762" s="11" t="s">
        <v>33</v>
      </c>
      <c r="S762" s="11" t="s">
        <v>1101</v>
      </c>
    </row>
    <row r="763" spans="1:19">
      <c r="A763" s="37"/>
      <c r="B763" s="37"/>
      <c r="C763" s="50"/>
      <c r="D763" s="51"/>
      <c r="E763" s="60"/>
      <c r="F763" s="59"/>
      <c r="G763" s="73"/>
      <c r="H763" s="73"/>
      <c r="I763" s="60"/>
      <c r="J763" s="54"/>
      <c r="K763" s="94" t="s">
        <v>1115</v>
      </c>
      <c r="L763" s="93" t="s">
        <v>1116</v>
      </c>
      <c r="M763" s="1">
        <f t="shared" si="20"/>
        <v>34</v>
      </c>
      <c r="O763" s="1" t="str">
        <f t="shared" si="21"/>
        <v>ED105</v>
      </c>
      <c r="P763" s="1" t="str">
        <f t="shared" si="21"/>
        <v>FAO Ag Project Plan &amp; Mgmt Pacific</v>
      </c>
      <c r="Q763" s="13" t="s">
        <v>1106</v>
      </c>
      <c r="R763" s="11" t="s">
        <v>33</v>
      </c>
      <c r="S763" s="11" t="s">
        <v>1101</v>
      </c>
    </row>
    <row r="764" spans="1:19">
      <c r="A764" s="37"/>
      <c r="B764" s="37"/>
      <c r="C764" s="50"/>
      <c r="D764" s="51"/>
      <c r="E764" s="60"/>
      <c r="F764" s="59"/>
      <c r="G764" s="73"/>
      <c r="H764" s="73"/>
      <c r="I764" s="60"/>
      <c r="J764" s="54"/>
      <c r="K764" s="94" t="s">
        <v>1117</v>
      </c>
      <c r="L764" s="93" t="s">
        <v>1118</v>
      </c>
      <c r="M764" s="1">
        <f t="shared" si="20"/>
        <v>29</v>
      </c>
      <c r="O764" s="1" t="str">
        <f t="shared" si="21"/>
        <v>ED106</v>
      </c>
      <c r="P764" s="1" t="str">
        <f t="shared" si="21"/>
        <v xml:space="preserve">UNDP Sustainable Environ Mgt </v>
      </c>
      <c r="Q764" s="13" t="s">
        <v>1106</v>
      </c>
      <c r="R764" s="11" t="s">
        <v>33</v>
      </c>
      <c r="S764" s="11" t="s">
        <v>1101</v>
      </c>
    </row>
    <row r="765" spans="1:19">
      <c r="A765" s="37"/>
      <c r="B765" s="37"/>
      <c r="C765" s="50"/>
      <c r="D765" s="51"/>
      <c r="E765" s="60"/>
      <c r="F765" s="59"/>
      <c r="G765" s="73"/>
      <c r="H765" s="73"/>
      <c r="I765" s="60"/>
      <c r="J765" s="54"/>
      <c r="K765" s="94" t="s">
        <v>1119</v>
      </c>
      <c r="L765" s="93" t="s">
        <v>1120</v>
      </c>
      <c r="M765" s="1">
        <f t="shared" ref="M765:M856" si="22">MAX(LEN(F765), LEN(H765), LEN(J765), LEN(L765))</f>
        <v>35</v>
      </c>
      <c r="O765" s="1" t="str">
        <f t="shared" si="21"/>
        <v>ED107</v>
      </c>
      <c r="P765" s="1" t="str">
        <f t="shared" si="21"/>
        <v>UNIFEM &amp; USP Journalism Cooperation</v>
      </c>
      <c r="Q765" s="13" t="s">
        <v>1106</v>
      </c>
      <c r="R765" s="11" t="s">
        <v>33</v>
      </c>
      <c r="S765" s="11" t="s">
        <v>1101</v>
      </c>
    </row>
    <row r="766" spans="1:19">
      <c r="A766" s="37"/>
      <c r="B766" s="37"/>
      <c r="C766" s="50"/>
      <c r="D766" s="51"/>
      <c r="E766" s="60"/>
      <c r="F766" s="59"/>
      <c r="G766" s="73"/>
      <c r="H766" s="73"/>
      <c r="I766" s="60"/>
      <c r="J766" s="54"/>
      <c r="K766" s="94" t="s">
        <v>1121</v>
      </c>
      <c r="L766" s="93" t="s">
        <v>1122</v>
      </c>
      <c r="M766" s="1">
        <f t="shared" si="22"/>
        <v>32</v>
      </c>
      <c r="O766" s="1" t="str">
        <f t="shared" si="21"/>
        <v>ED108</v>
      </c>
      <c r="P766" s="1" t="str">
        <f t="shared" si="21"/>
        <v>FAOR Annual Report &amp; Realignment</v>
      </c>
      <c r="Q766" s="13" t="s">
        <v>1106</v>
      </c>
      <c r="R766" s="11" t="s">
        <v>33</v>
      </c>
      <c r="S766" s="11" t="s">
        <v>1101</v>
      </c>
    </row>
    <row r="767" spans="1:19">
      <c r="A767" s="37"/>
      <c r="B767" s="37"/>
      <c r="C767" s="50"/>
      <c r="D767" s="51"/>
      <c r="E767" s="60"/>
      <c r="F767" s="59"/>
      <c r="G767" s="73"/>
      <c r="H767" s="73"/>
      <c r="I767" s="60"/>
      <c r="J767" s="54"/>
      <c r="K767" s="94" t="s">
        <v>1123</v>
      </c>
      <c r="L767" s="93" t="s">
        <v>1124</v>
      </c>
      <c r="M767" s="1">
        <f t="shared" si="22"/>
        <v>28</v>
      </c>
      <c r="O767" s="1" t="str">
        <f t="shared" si="21"/>
        <v>ED109</v>
      </c>
      <c r="P767" s="1" t="str">
        <f t="shared" si="21"/>
        <v>UNFPA/UNAIDS-Silence and HIV</v>
      </c>
      <c r="Q767" s="13" t="s">
        <v>1106</v>
      </c>
      <c r="R767" s="11" t="s">
        <v>33</v>
      </c>
      <c r="S767" s="11" t="s">
        <v>1101</v>
      </c>
    </row>
    <row r="768" spans="1:19">
      <c r="A768" s="37"/>
      <c r="B768" s="37"/>
      <c r="C768" s="50"/>
      <c r="D768" s="51"/>
      <c r="E768" s="60"/>
      <c r="F768" s="59"/>
      <c r="G768" s="73"/>
      <c r="H768" s="73"/>
      <c r="I768" s="60"/>
      <c r="J768" s="54"/>
      <c r="K768" s="94" t="s">
        <v>1125</v>
      </c>
      <c r="L768" s="93" t="s">
        <v>1126</v>
      </c>
      <c r="M768" s="1">
        <f t="shared" si="22"/>
        <v>32</v>
      </c>
      <c r="O768" s="1" t="str">
        <f t="shared" si="21"/>
        <v>ED110</v>
      </c>
      <c r="P768" s="1" t="str">
        <f t="shared" si="21"/>
        <v>FAO-Dev Program-Children &amp; Youth</v>
      </c>
      <c r="Q768" s="13" t="s">
        <v>1106</v>
      </c>
      <c r="R768" s="11" t="s">
        <v>33</v>
      </c>
      <c r="S768" s="11" t="s">
        <v>1101</v>
      </c>
    </row>
    <row r="769" spans="1:19">
      <c r="A769" s="37"/>
      <c r="B769" s="37"/>
      <c r="C769" s="50"/>
      <c r="D769" s="51"/>
      <c r="E769" s="60"/>
      <c r="F769" s="59"/>
      <c r="G769" s="73"/>
      <c r="H769" s="73"/>
      <c r="I769" s="60"/>
      <c r="J769" s="54"/>
      <c r="K769" s="94" t="s">
        <v>1127</v>
      </c>
      <c r="L769" s="93" t="s">
        <v>1128</v>
      </c>
      <c r="M769" s="1">
        <f t="shared" si="22"/>
        <v>33</v>
      </c>
      <c r="O769" s="1" t="str">
        <f t="shared" si="21"/>
        <v>ED111</v>
      </c>
      <c r="P769" s="1" t="str">
        <f t="shared" si="21"/>
        <v>Millennium Atolls Prog in Pac Reg</v>
      </c>
      <c r="Q769" s="13" t="s">
        <v>1106</v>
      </c>
      <c r="R769" s="11" t="s">
        <v>33</v>
      </c>
      <c r="S769" s="11" t="s">
        <v>1101</v>
      </c>
    </row>
    <row r="770" spans="1:19">
      <c r="A770" s="37"/>
      <c r="B770" s="37"/>
      <c r="C770" s="50"/>
      <c r="D770" s="51"/>
      <c r="E770" s="60"/>
      <c r="F770" s="59"/>
      <c r="G770" s="73"/>
      <c r="H770" s="73"/>
      <c r="I770" s="60"/>
      <c r="J770" s="54"/>
      <c r="K770" s="94" t="s">
        <v>6338</v>
      </c>
      <c r="L770" s="93" t="s">
        <v>1129</v>
      </c>
      <c r="M770" s="1">
        <f t="shared" si="22"/>
        <v>19</v>
      </c>
      <c r="O770" s="1" t="str">
        <f t="shared" si="21"/>
        <v>ED112</v>
      </c>
      <c r="P770" s="1" t="str">
        <f t="shared" si="21"/>
        <v>UN/DVD &amp; Web Portal</v>
      </c>
      <c r="Q770" s="13" t="s">
        <v>1106</v>
      </c>
      <c r="R770" s="11" t="s">
        <v>33</v>
      </c>
      <c r="S770" s="11" t="s">
        <v>1101</v>
      </c>
    </row>
    <row r="771" spans="1:19">
      <c r="A771" s="37"/>
      <c r="B771" s="37"/>
      <c r="C771" s="50"/>
      <c r="D771" s="51"/>
      <c r="E771" s="60"/>
      <c r="F771" s="59"/>
      <c r="G771" s="75"/>
      <c r="H771" s="73"/>
      <c r="I771" s="60"/>
      <c r="J771" s="54"/>
      <c r="K771" s="95" t="s">
        <v>1130</v>
      </c>
      <c r="L771" s="93" t="s">
        <v>1131</v>
      </c>
      <c r="M771" s="1">
        <f t="shared" si="22"/>
        <v>31</v>
      </c>
      <c r="O771" s="1" t="str">
        <f t="shared" si="21"/>
        <v>ED113</v>
      </c>
      <c r="P771" s="1" t="str">
        <f t="shared" si="21"/>
        <v>IRETA/Livestock Status in 4PICs</v>
      </c>
      <c r="Q771" s="13" t="s">
        <v>1106</v>
      </c>
      <c r="R771" s="11" t="s">
        <v>33</v>
      </c>
      <c r="S771" s="11" t="s">
        <v>1101</v>
      </c>
    </row>
    <row r="772" spans="1:19">
      <c r="A772" s="37"/>
      <c r="B772" s="37"/>
      <c r="C772" s="50"/>
      <c r="D772" s="51"/>
      <c r="E772" s="60"/>
      <c r="F772" s="59"/>
      <c r="G772" s="75"/>
      <c r="H772" s="73"/>
      <c r="I772" s="60"/>
      <c r="J772" s="54"/>
      <c r="K772" s="95" t="s">
        <v>1132</v>
      </c>
      <c r="L772" s="93" t="s">
        <v>1133</v>
      </c>
      <c r="M772" s="1">
        <f t="shared" si="22"/>
        <v>31</v>
      </c>
      <c r="O772" s="1" t="str">
        <f t="shared" si="21"/>
        <v>ED114</v>
      </c>
      <c r="P772" s="1" t="str">
        <f t="shared" si="21"/>
        <v>IRETA/Egg Supply Chain in Samoa</v>
      </c>
      <c r="Q772" s="13" t="s">
        <v>1106</v>
      </c>
      <c r="R772" s="11" t="s">
        <v>33</v>
      </c>
      <c r="S772" s="11" t="s">
        <v>1101</v>
      </c>
    </row>
    <row r="773" spans="1:19">
      <c r="A773" s="37"/>
      <c r="B773" s="37"/>
      <c r="C773" s="50"/>
      <c r="D773" s="51"/>
      <c r="E773" s="60"/>
      <c r="F773" s="59"/>
      <c r="G773" s="75"/>
      <c r="H773" s="73"/>
      <c r="I773" s="60"/>
      <c r="J773" s="54"/>
      <c r="K773" s="95" t="s">
        <v>1134</v>
      </c>
      <c r="L773" s="93" t="s">
        <v>1135</v>
      </c>
      <c r="M773" s="1">
        <f t="shared" si="22"/>
        <v>22</v>
      </c>
      <c r="O773" s="1" t="str">
        <f t="shared" si="21"/>
        <v>ED115</v>
      </c>
      <c r="P773" s="1" t="str">
        <f t="shared" si="21"/>
        <v>UNESCO Literacy Survey</v>
      </c>
      <c r="Q773" s="13" t="s">
        <v>1106</v>
      </c>
      <c r="R773" s="11" t="s">
        <v>33</v>
      </c>
      <c r="S773" s="11" t="s">
        <v>1101</v>
      </c>
    </row>
    <row r="774" spans="1:19">
      <c r="A774" s="37"/>
      <c r="B774" s="37"/>
      <c r="C774" s="50"/>
      <c r="D774" s="51"/>
      <c r="E774" s="60"/>
      <c r="F774" s="59"/>
      <c r="G774" s="75"/>
      <c r="H774" s="73"/>
      <c r="I774" s="60"/>
      <c r="J774" s="54"/>
      <c r="K774" s="95" t="s">
        <v>1136</v>
      </c>
      <c r="L774" s="93" t="s">
        <v>1137</v>
      </c>
      <c r="M774" s="1">
        <f t="shared" si="22"/>
        <v>35</v>
      </c>
      <c r="O774" s="1" t="str">
        <f t="shared" si="21"/>
        <v>ED116</v>
      </c>
      <c r="P774" s="1" t="str">
        <f t="shared" si="21"/>
        <v>UNESCO Accu Mainstreaming ESP @ USP</v>
      </c>
      <c r="Q774" s="13" t="s">
        <v>1106</v>
      </c>
      <c r="R774" s="11" t="s">
        <v>33</v>
      </c>
      <c r="S774" s="11" t="s">
        <v>1101</v>
      </c>
    </row>
    <row r="775" spans="1:19">
      <c r="A775" s="37"/>
      <c r="B775" s="37"/>
      <c r="C775" s="50"/>
      <c r="D775" s="51"/>
      <c r="E775" s="60"/>
      <c r="F775" s="59"/>
      <c r="G775" s="75"/>
      <c r="H775" s="73"/>
      <c r="I775" s="60"/>
      <c r="J775" s="54"/>
      <c r="K775" s="95" t="s">
        <v>1138</v>
      </c>
      <c r="L775" s="93" t="s">
        <v>1139</v>
      </c>
      <c r="M775" s="1">
        <f t="shared" si="22"/>
        <v>20</v>
      </c>
      <c r="O775" s="1" t="str">
        <f t="shared" si="21"/>
        <v>ED117</v>
      </c>
      <c r="P775" s="1" t="str">
        <f t="shared" si="21"/>
        <v>UNESCO/ MFIT Project</v>
      </c>
      <c r="Q775" s="13" t="s">
        <v>1106</v>
      </c>
      <c r="R775" s="11" t="s">
        <v>33</v>
      </c>
      <c r="S775" s="11" t="s">
        <v>1101</v>
      </c>
    </row>
    <row r="776" spans="1:19">
      <c r="A776" s="37"/>
      <c r="B776" s="37"/>
      <c r="C776" s="50"/>
      <c r="D776" s="51"/>
      <c r="E776" s="60"/>
      <c r="F776" s="59"/>
      <c r="G776" s="75"/>
      <c r="H776" s="73"/>
      <c r="I776" s="60"/>
      <c r="J776" s="54"/>
      <c r="K776" s="95" t="s">
        <v>1140</v>
      </c>
      <c r="L776" s="93" t="s">
        <v>1141</v>
      </c>
      <c r="M776" s="1">
        <f t="shared" si="22"/>
        <v>26</v>
      </c>
      <c r="O776" s="1" t="str">
        <f t="shared" si="21"/>
        <v>ED118</v>
      </c>
      <c r="P776" s="1" t="str">
        <f t="shared" si="21"/>
        <v>UN/Sustainable Development</v>
      </c>
      <c r="Q776" s="13" t="s">
        <v>1106</v>
      </c>
      <c r="R776" s="11" t="s">
        <v>33</v>
      </c>
      <c r="S776" s="11" t="s">
        <v>1101</v>
      </c>
    </row>
    <row r="777" spans="1:19">
      <c r="A777" s="37"/>
      <c r="B777" s="37"/>
      <c r="C777" s="50"/>
      <c r="D777" s="51"/>
      <c r="E777" s="60"/>
      <c r="F777" s="59"/>
      <c r="G777" s="75"/>
      <c r="H777" s="73"/>
      <c r="I777" s="60"/>
      <c r="J777" s="54"/>
      <c r="K777" s="95" t="s">
        <v>1142</v>
      </c>
      <c r="L777" s="93" t="s">
        <v>1143</v>
      </c>
      <c r="M777" s="1">
        <f t="shared" si="22"/>
        <v>20</v>
      </c>
      <c r="O777" s="1" t="str">
        <f t="shared" si="21"/>
        <v>ED119</v>
      </c>
      <c r="P777" s="1" t="str">
        <f t="shared" si="21"/>
        <v>UNESCO/ Master Class</v>
      </c>
      <c r="Q777" s="13" t="s">
        <v>1106</v>
      </c>
      <c r="R777" s="11" t="s">
        <v>33</v>
      </c>
      <c r="S777" s="11" t="s">
        <v>1101</v>
      </c>
    </row>
    <row r="778" spans="1:19">
      <c r="A778" s="37"/>
      <c r="B778" s="37"/>
      <c r="C778" s="50"/>
      <c r="D778" s="51"/>
      <c r="E778" s="60"/>
      <c r="F778" s="59"/>
      <c r="G778" s="75"/>
      <c r="H778" s="73"/>
      <c r="I778" s="60"/>
      <c r="J778" s="54"/>
      <c r="K778" s="95" t="s">
        <v>1144</v>
      </c>
      <c r="L778" s="93" t="s">
        <v>1145</v>
      </c>
      <c r="M778" s="1">
        <f t="shared" si="22"/>
        <v>11</v>
      </c>
      <c r="O778" s="1" t="str">
        <f t="shared" si="21"/>
        <v>ED120</v>
      </c>
      <c r="P778" s="1" t="str">
        <f t="shared" si="21"/>
        <v>ODIN PIMRIS</v>
      </c>
      <c r="Q778" s="13" t="s">
        <v>1106</v>
      </c>
      <c r="R778" s="11" t="s">
        <v>33</v>
      </c>
      <c r="S778" s="11" t="s">
        <v>1101</v>
      </c>
    </row>
    <row r="779" spans="1:19">
      <c r="A779" s="37"/>
      <c r="B779" s="37"/>
      <c r="C779" s="50"/>
      <c r="D779" s="51"/>
      <c r="E779" s="60"/>
      <c r="F779" s="59"/>
      <c r="G779" s="75"/>
      <c r="H779" s="73"/>
      <c r="I779" s="60"/>
      <c r="J779" s="54"/>
      <c r="K779" s="95" t="s">
        <v>5141</v>
      </c>
      <c r="L779" s="93" t="s">
        <v>5142</v>
      </c>
      <c r="R779" s="235" t="s">
        <v>33</v>
      </c>
      <c r="S779" s="235"/>
    </row>
    <row r="780" spans="1:19">
      <c r="A780" s="37"/>
      <c r="B780" s="37"/>
      <c r="C780" s="50"/>
      <c r="D780" s="51"/>
      <c r="E780" s="60"/>
      <c r="F780" s="59"/>
      <c r="G780" s="75"/>
      <c r="H780" s="73"/>
      <c r="I780" s="60"/>
      <c r="J780" s="54"/>
      <c r="K780" s="95" t="s">
        <v>5143</v>
      </c>
      <c r="L780" s="93" t="s">
        <v>5144</v>
      </c>
      <c r="R780" s="235" t="s">
        <v>33</v>
      </c>
      <c r="S780" s="235"/>
    </row>
    <row r="781" spans="1:19">
      <c r="A781" s="37"/>
      <c r="B781" s="37"/>
      <c r="C781" s="50"/>
      <c r="D781" s="51"/>
      <c r="E781" s="60"/>
      <c r="F781" s="59"/>
      <c r="G781" s="75"/>
      <c r="H781" s="73"/>
      <c r="I781" s="60"/>
      <c r="J781" s="54"/>
      <c r="K781" s="95" t="s">
        <v>5145</v>
      </c>
      <c r="L781" s="93" t="s">
        <v>5146</v>
      </c>
      <c r="R781" s="235" t="s">
        <v>33</v>
      </c>
      <c r="S781" s="235"/>
    </row>
    <row r="782" spans="1:19">
      <c r="A782" s="37"/>
      <c r="B782" s="37"/>
      <c r="C782" s="50"/>
      <c r="D782" s="51"/>
      <c r="E782" s="60"/>
      <c r="F782" s="59"/>
      <c r="G782" s="75"/>
      <c r="H782" s="73"/>
      <c r="I782" s="60"/>
      <c r="J782" s="54"/>
      <c r="K782" s="95" t="s">
        <v>5145</v>
      </c>
      <c r="L782" s="93" t="s">
        <v>5147</v>
      </c>
      <c r="R782" s="235" t="s">
        <v>33</v>
      </c>
      <c r="S782" s="235"/>
    </row>
    <row r="783" spans="1:19">
      <c r="A783" s="37"/>
      <c r="B783" s="37"/>
      <c r="C783" s="50"/>
      <c r="D783" s="51"/>
      <c r="E783" s="60"/>
      <c r="F783" s="59"/>
      <c r="G783" s="75"/>
      <c r="H783" s="73"/>
      <c r="I783" s="60"/>
      <c r="J783" s="54"/>
      <c r="K783" s="95" t="s">
        <v>5148</v>
      </c>
      <c r="L783" s="93" t="s">
        <v>5149</v>
      </c>
      <c r="R783" s="235" t="s">
        <v>33</v>
      </c>
      <c r="S783" s="235"/>
    </row>
    <row r="784" spans="1:19">
      <c r="A784" s="37"/>
      <c r="B784" s="37"/>
      <c r="C784" s="50"/>
      <c r="D784" s="51"/>
      <c r="E784" s="60"/>
      <c r="F784" s="59"/>
      <c r="G784" s="75"/>
      <c r="H784" s="73"/>
      <c r="I784" s="60"/>
      <c r="J784" s="54"/>
      <c r="K784" s="95" t="s">
        <v>5959</v>
      </c>
      <c r="L784" s="93" t="s">
        <v>5960</v>
      </c>
      <c r="R784" s="235" t="s">
        <v>33</v>
      </c>
      <c r="S784" s="235"/>
    </row>
    <row r="785" spans="1:22">
      <c r="A785" s="37"/>
      <c r="B785" s="37"/>
      <c r="C785" s="50"/>
      <c r="D785" s="51"/>
      <c r="E785" s="60"/>
      <c r="F785" s="59"/>
      <c r="G785" s="75"/>
      <c r="H785" s="73"/>
      <c r="I785" s="60"/>
      <c r="J785" s="54"/>
      <c r="K785" s="93" t="s">
        <v>5961</v>
      </c>
      <c r="L785" s="93" t="s">
        <v>5962</v>
      </c>
      <c r="R785" s="1" t="s">
        <v>33</v>
      </c>
      <c r="S785" s="265"/>
    </row>
    <row r="786" spans="1:22">
      <c r="A786" s="37"/>
      <c r="B786" s="37"/>
      <c r="C786" s="50"/>
      <c r="D786" s="51"/>
      <c r="E786" s="60"/>
      <c r="F786" s="59"/>
      <c r="G786" s="75"/>
      <c r="H786" s="73"/>
      <c r="I786" s="60"/>
      <c r="J786" s="54"/>
      <c r="K786" s="93" t="s">
        <v>6171</v>
      </c>
      <c r="L786" s="93" t="s">
        <v>6173</v>
      </c>
      <c r="R786" s="265" t="s">
        <v>33</v>
      </c>
      <c r="S786" s="265"/>
    </row>
    <row r="787" spans="1:22">
      <c r="A787" s="37"/>
      <c r="B787" s="37"/>
      <c r="C787" s="50"/>
      <c r="D787" s="51"/>
      <c r="E787" s="60"/>
      <c r="F787" s="59"/>
      <c r="G787" s="75"/>
      <c r="H787" s="73"/>
      <c r="I787" s="60"/>
      <c r="J787" s="54"/>
      <c r="K787" s="93" t="s">
        <v>6172</v>
      </c>
      <c r="L787" s="93" t="s">
        <v>6174</v>
      </c>
      <c r="R787" s="280" t="s">
        <v>33</v>
      </c>
      <c r="S787" s="265"/>
      <c r="V787" s="1">
        <f>LEN(L787)</f>
        <v>34</v>
      </c>
    </row>
    <row r="788" spans="1:22">
      <c r="A788" s="37"/>
      <c r="B788" s="37"/>
      <c r="C788" s="50"/>
      <c r="D788" s="51"/>
      <c r="E788" s="60"/>
      <c r="F788" s="59"/>
      <c r="G788" s="75"/>
      <c r="H788" s="73"/>
      <c r="I788" s="60"/>
      <c r="J788" s="54"/>
      <c r="K788" s="93" t="s">
        <v>6186</v>
      </c>
      <c r="L788" s="93" t="s">
        <v>6189</v>
      </c>
      <c r="R788" s="280" t="s">
        <v>33</v>
      </c>
      <c r="S788" s="265"/>
    </row>
    <row r="789" spans="1:22">
      <c r="A789" s="37"/>
      <c r="B789" s="37"/>
      <c r="C789" s="50"/>
      <c r="D789" s="51"/>
      <c r="E789" s="60"/>
      <c r="F789" s="59"/>
      <c r="G789" s="75"/>
      <c r="H789" s="73"/>
      <c r="I789" s="60"/>
      <c r="J789" s="54"/>
      <c r="K789" s="93" t="s">
        <v>6190</v>
      </c>
      <c r="L789" s="93" t="s">
        <v>6191</v>
      </c>
      <c r="R789" s="280" t="s">
        <v>33</v>
      </c>
      <c r="S789" s="265"/>
    </row>
    <row r="790" spans="1:22">
      <c r="A790" s="37"/>
      <c r="B790" s="37"/>
      <c r="C790" s="50"/>
      <c r="D790" s="51"/>
      <c r="E790" s="60"/>
      <c r="F790" s="59"/>
      <c r="G790" s="75"/>
      <c r="H790" s="73"/>
      <c r="I790" s="60"/>
      <c r="J790" s="54"/>
      <c r="K790" s="93" t="s">
        <v>6495</v>
      </c>
      <c r="L790" s="93" t="s">
        <v>6595</v>
      </c>
      <c r="R790" s="304" t="s">
        <v>33</v>
      </c>
      <c r="S790" s="280"/>
    </row>
    <row r="791" spans="1:22">
      <c r="A791" s="37"/>
      <c r="B791" s="37"/>
      <c r="C791" s="50"/>
      <c r="D791" s="51"/>
      <c r="E791" s="60"/>
      <c r="F791" s="59"/>
      <c r="G791" s="75"/>
      <c r="H791" s="73"/>
      <c r="I791" s="60"/>
      <c r="J791" s="54"/>
      <c r="K791" s="93" t="s">
        <v>6785</v>
      </c>
      <c r="L791" s="93" t="s">
        <v>6786</v>
      </c>
      <c r="R791" s="304" t="s">
        <v>33</v>
      </c>
      <c r="S791" s="304"/>
    </row>
    <row r="792" spans="1:22">
      <c r="A792" s="37"/>
      <c r="B792" s="37"/>
      <c r="C792" s="50"/>
      <c r="D792" s="51"/>
      <c r="E792" s="60"/>
      <c r="F792" s="59"/>
      <c r="G792" s="75"/>
      <c r="H792" s="73"/>
      <c r="I792" s="60"/>
      <c r="J792" s="54"/>
      <c r="K792" s="93" t="s">
        <v>7256</v>
      </c>
      <c r="L792" s="93" t="s">
        <v>7258</v>
      </c>
      <c r="R792" s="333" t="s">
        <v>33</v>
      </c>
      <c r="S792" s="333"/>
    </row>
    <row r="793" spans="1:22">
      <c r="A793" s="37"/>
      <c r="B793" s="37"/>
      <c r="C793" s="50"/>
      <c r="D793" s="51"/>
      <c r="E793" s="60"/>
      <c r="F793" s="59"/>
      <c r="G793" s="75"/>
      <c r="H793" s="73"/>
      <c r="I793" s="60"/>
      <c r="J793" s="54"/>
      <c r="K793" s="93" t="s">
        <v>7257</v>
      </c>
      <c r="L793" s="93" t="s">
        <v>7259</v>
      </c>
      <c r="R793" s="333" t="s">
        <v>33</v>
      </c>
      <c r="S793" s="333"/>
    </row>
    <row r="794" spans="1:22">
      <c r="A794" s="37"/>
      <c r="B794" s="37"/>
      <c r="C794" s="50"/>
      <c r="D794" s="51"/>
      <c r="E794" s="60"/>
      <c r="F794" s="59"/>
      <c r="G794" s="75"/>
      <c r="H794" s="73"/>
      <c r="I794" s="60"/>
      <c r="J794" s="54"/>
      <c r="K794" s="93" t="s">
        <v>7311</v>
      </c>
      <c r="L794" s="93" t="s">
        <v>7312</v>
      </c>
      <c r="R794" s="336" t="s">
        <v>33</v>
      </c>
      <c r="S794" s="333"/>
    </row>
    <row r="795" spans="1:22">
      <c r="A795" s="37"/>
      <c r="B795" s="37"/>
      <c r="C795" s="50"/>
      <c r="D795" s="51"/>
      <c r="E795" s="60"/>
      <c r="F795" s="59"/>
      <c r="G795" s="75"/>
      <c r="H795" s="73"/>
      <c r="I795" s="60"/>
      <c r="J795" s="54"/>
      <c r="K795" s="93" t="s">
        <v>7314</v>
      </c>
      <c r="L795" s="93" t="s">
        <v>7313</v>
      </c>
      <c r="R795" s="336" t="s">
        <v>33</v>
      </c>
      <c r="S795" s="304"/>
    </row>
    <row r="796" spans="1:22">
      <c r="A796" s="37"/>
      <c r="B796" s="37"/>
      <c r="C796" s="50"/>
      <c r="D796" s="51"/>
      <c r="E796" s="60"/>
      <c r="F796" s="59"/>
      <c r="G796" s="75"/>
      <c r="H796" s="73"/>
      <c r="I796" s="60"/>
      <c r="J796" s="54"/>
      <c r="K796" s="93" t="s">
        <v>7316</v>
      </c>
      <c r="L796" s="93" t="s">
        <v>7317</v>
      </c>
      <c r="R796" s="304" t="s">
        <v>33</v>
      </c>
      <c r="S796" s="304"/>
    </row>
    <row r="797" spans="1:22">
      <c r="A797" s="37"/>
      <c r="B797" s="37"/>
      <c r="C797" s="50"/>
      <c r="D797" s="51"/>
      <c r="E797" s="60"/>
      <c r="F797" s="59"/>
      <c r="G797" s="75"/>
      <c r="H797" s="73"/>
      <c r="I797" s="60"/>
      <c r="J797" s="54"/>
      <c r="K797" s="93" t="s">
        <v>7322</v>
      </c>
      <c r="L797" s="93" t="s">
        <v>7323</v>
      </c>
      <c r="R797" s="286">
        <f>LEN(L797)</f>
        <v>32</v>
      </c>
      <c r="S797" s="286"/>
    </row>
    <row r="798" spans="1:22">
      <c r="A798" s="37"/>
      <c r="B798" s="37"/>
      <c r="C798" s="50"/>
      <c r="D798" s="51"/>
      <c r="E798" s="60"/>
      <c r="F798" s="59"/>
      <c r="G798" s="75"/>
      <c r="H798" s="73"/>
      <c r="I798" s="60"/>
      <c r="J798" s="54"/>
      <c r="K798" s="95" t="s">
        <v>7444</v>
      </c>
      <c r="L798" s="93" t="s">
        <v>7445</v>
      </c>
      <c r="R798" s="265"/>
      <c r="S798" s="265"/>
    </row>
    <row r="799" spans="1:22">
      <c r="A799" s="37"/>
      <c r="B799" s="37"/>
      <c r="C799" s="50" t="s">
        <v>1146</v>
      </c>
      <c r="D799" s="51" t="s">
        <v>1147</v>
      </c>
      <c r="E799" s="54"/>
      <c r="F799" s="59"/>
      <c r="G799" s="75"/>
      <c r="H799" s="73"/>
      <c r="I799" s="60"/>
      <c r="J799" s="54"/>
      <c r="K799" s="93"/>
      <c r="L799" s="93"/>
      <c r="M799" s="1">
        <f t="shared" si="22"/>
        <v>0</v>
      </c>
      <c r="O799" s="1" t="str">
        <f t="shared" si="21"/>
        <v/>
      </c>
      <c r="P799" s="1" t="str">
        <f t="shared" si="21"/>
        <v/>
      </c>
      <c r="R799" s="11" t="s">
        <v>33</v>
      </c>
    </row>
    <row r="800" spans="1:22">
      <c r="A800" s="37"/>
      <c r="B800" s="37"/>
      <c r="C800" s="50"/>
      <c r="D800" s="51"/>
      <c r="E800" s="60" t="s">
        <v>1148</v>
      </c>
      <c r="F800" s="59" t="s">
        <v>1149</v>
      </c>
      <c r="G800" s="75"/>
      <c r="H800" s="73"/>
      <c r="I800" s="60"/>
      <c r="J800" s="54"/>
      <c r="K800" s="93"/>
      <c r="L800" s="93"/>
      <c r="M800" s="1">
        <f t="shared" si="22"/>
        <v>33</v>
      </c>
      <c r="O800" s="1" t="str">
        <f t="shared" si="21"/>
        <v>E65</v>
      </c>
      <c r="P800" s="1" t="str">
        <f t="shared" si="21"/>
        <v>Secretariat of the Pacific Commty</v>
      </c>
      <c r="R800" s="11" t="s">
        <v>29</v>
      </c>
      <c r="S800" s="11" t="s">
        <v>1146</v>
      </c>
    </row>
    <row r="801" spans="1:19">
      <c r="A801" s="37"/>
      <c r="B801" s="37"/>
      <c r="C801" s="50"/>
      <c r="D801" s="51"/>
      <c r="E801" s="60"/>
      <c r="F801" s="59"/>
      <c r="G801" s="75" t="s">
        <v>1150</v>
      </c>
      <c r="H801" s="73" t="s">
        <v>1149</v>
      </c>
      <c r="I801" s="60"/>
      <c r="J801" s="54"/>
      <c r="K801" s="93"/>
      <c r="L801" s="93"/>
      <c r="M801" s="1">
        <f t="shared" si="22"/>
        <v>33</v>
      </c>
      <c r="O801" s="1" t="str">
        <f t="shared" si="21"/>
        <v>E650</v>
      </c>
      <c r="P801" s="1" t="str">
        <f t="shared" si="21"/>
        <v>Secretariat of the Pacific Commty</v>
      </c>
      <c r="Q801" s="13" t="s">
        <v>1148</v>
      </c>
      <c r="R801" s="11" t="s">
        <v>29</v>
      </c>
      <c r="S801" s="11" t="s">
        <v>1146</v>
      </c>
    </row>
    <row r="802" spans="1:19">
      <c r="A802" s="37"/>
      <c r="B802" s="37"/>
      <c r="C802" s="50"/>
      <c r="D802" s="51"/>
      <c r="E802" s="60"/>
      <c r="F802" s="59"/>
      <c r="G802" s="75"/>
      <c r="H802" s="73"/>
      <c r="I802" s="60" t="s">
        <v>1151</v>
      </c>
      <c r="J802" s="54" t="s">
        <v>1152</v>
      </c>
      <c r="K802" s="93"/>
      <c r="L802" s="93"/>
      <c r="M802" s="1">
        <f t="shared" si="22"/>
        <v>33</v>
      </c>
      <c r="O802" s="1" t="str">
        <f t="shared" si="21"/>
        <v>E6500</v>
      </c>
      <c r="P802" s="1" t="str">
        <f t="shared" si="21"/>
        <v>Secretariat of The Pacific Commty</v>
      </c>
      <c r="Q802" s="13" t="s">
        <v>1150</v>
      </c>
      <c r="R802" s="11" t="s">
        <v>29</v>
      </c>
      <c r="S802" s="11" t="s">
        <v>1146</v>
      </c>
    </row>
    <row r="803" spans="1:19">
      <c r="A803" s="37"/>
      <c r="B803" s="37"/>
      <c r="C803" s="50"/>
      <c r="D803" s="51"/>
      <c r="E803" s="60"/>
      <c r="F803" s="59"/>
      <c r="G803" s="73"/>
      <c r="H803" s="73"/>
      <c r="I803" s="60"/>
      <c r="J803" s="54"/>
      <c r="K803" s="94" t="s">
        <v>1153</v>
      </c>
      <c r="L803" s="93" t="s">
        <v>1154</v>
      </c>
      <c r="M803" s="1">
        <f t="shared" si="22"/>
        <v>34</v>
      </c>
      <c r="O803" s="1" t="str">
        <f t="shared" si="21"/>
        <v>EP101</v>
      </c>
      <c r="P803" s="1" t="str">
        <f t="shared" si="21"/>
        <v>Peer Education(SPC)Counselling Ctr</v>
      </c>
      <c r="Q803" s="13" t="s">
        <v>1151</v>
      </c>
      <c r="R803" s="11" t="s">
        <v>33</v>
      </c>
      <c r="S803" s="11" t="s">
        <v>1146</v>
      </c>
    </row>
    <row r="804" spans="1:19">
      <c r="A804" s="37"/>
      <c r="B804" s="37"/>
      <c r="C804" s="50"/>
      <c r="D804" s="51"/>
      <c r="E804" s="60"/>
      <c r="F804" s="59"/>
      <c r="G804" s="73"/>
      <c r="H804" s="73"/>
      <c r="I804" s="60"/>
      <c r="J804" s="54"/>
      <c r="K804" s="94" t="s">
        <v>1155</v>
      </c>
      <c r="L804" s="93" t="s">
        <v>1156</v>
      </c>
      <c r="M804" s="1">
        <f t="shared" si="22"/>
        <v>27</v>
      </c>
      <c r="O804" s="1" t="str">
        <f t="shared" si="21"/>
        <v>EP102</v>
      </c>
      <c r="P804" s="1" t="str">
        <f t="shared" si="21"/>
        <v>Robot Competition (ROBOCON)</v>
      </c>
      <c r="Q804" s="13" t="s">
        <v>1151</v>
      </c>
      <c r="R804" s="11" t="s">
        <v>33</v>
      </c>
      <c r="S804" s="11" t="s">
        <v>1146</v>
      </c>
    </row>
    <row r="805" spans="1:19">
      <c r="A805" s="37"/>
      <c r="B805" s="37"/>
      <c r="C805" s="50"/>
      <c r="D805" s="51"/>
      <c r="E805" s="60"/>
      <c r="F805" s="59"/>
      <c r="G805" s="73"/>
      <c r="H805" s="73"/>
      <c r="I805" s="60"/>
      <c r="J805" s="54"/>
      <c r="K805" s="94" t="s">
        <v>1157</v>
      </c>
      <c r="L805" s="93" t="s">
        <v>1158</v>
      </c>
      <c r="M805" s="1">
        <f t="shared" si="22"/>
        <v>15</v>
      </c>
      <c r="O805" s="1" t="str">
        <f t="shared" ref="O805:P876" si="23">E805&amp;G805&amp;I805&amp;K805</f>
        <v>EP103</v>
      </c>
      <c r="P805" s="1" t="str">
        <f t="shared" si="23"/>
        <v>SPC/Amelia Bola</v>
      </c>
      <c r="Q805" s="13" t="s">
        <v>1151</v>
      </c>
      <c r="R805" s="11" t="s">
        <v>33</v>
      </c>
      <c r="S805" s="11" t="s">
        <v>1146</v>
      </c>
    </row>
    <row r="806" spans="1:19">
      <c r="A806" s="37"/>
      <c r="B806" s="37"/>
      <c r="C806" s="50"/>
      <c r="D806" s="51"/>
      <c r="E806" s="60"/>
      <c r="F806" s="59"/>
      <c r="G806" s="73"/>
      <c r="H806" s="73"/>
      <c r="I806" s="60"/>
      <c r="J806" s="54"/>
      <c r="K806" s="94" t="s">
        <v>1159</v>
      </c>
      <c r="L806" s="93" t="s">
        <v>1160</v>
      </c>
      <c r="M806" s="1">
        <f t="shared" si="22"/>
        <v>8</v>
      </c>
      <c r="O806" s="1" t="str">
        <f t="shared" si="23"/>
        <v>EP104</v>
      </c>
      <c r="P806" s="1" t="str">
        <f t="shared" si="23"/>
        <v>SPC/John</v>
      </c>
      <c r="Q806" s="13" t="s">
        <v>1151</v>
      </c>
      <c r="R806" s="11" t="s">
        <v>33</v>
      </c>
      <c r="S806" s="11" t="s">
        <v>1146</v>
      </c>
    </row>
    <row r="807" spans="1:19">
      <c r="A807" s="37"/>
      <c r="B807" s="37"/>
      <c r="C807" s="50"/>
      <c r="D807" s="51"/>
      <c r="E807" s="60"/>
      <c r="F807" s="59"/>
      <c r="G807" s="73"/>
      <c r="H807" s="73"/>
      <c r="I807" s="60"/>
      <c r="J807" s="54"/>
      <c r="K807" s="94" t="s">
        <v>1161</v>
      </c>
      <c r="L807" s="93" t="s">
        <v>1162</v>
      </c>
      <c r="M807" s="1">
        <f t="shared" si="22"/>
        <v>35</v>
      </c>
      <c r="O807" s="1" t="str">
        <f t="shared" si="23"/>
        <v>EP105</v>
      </c>
      <c r="P807" s="1" t="str">
        <f t="shared" si="23"/>
        <v>SPC-Regional Germplasm Centre (RGC)</v>
      </c>
      <c r="Q807" s="13" t="s">
        <v>1151</v>
      </c>
      <c r="R807" s="11" t="s">
        <v>33</v>
      </c>
      <c r="S807" s="11" t="s">
        <v>1146</v>
      </c>
    </row>
    <row r="808" spans="1:19">
      <c r="A808" s="37"/>
      <c r="B808" s="37"/>
      <c r="C808" s="50"/>
      <c r="D808" s="51"/>
      <c r="E808" s="60"/>
      <c r="F808" s="59"/>
      <c r="G808" s="73"/>
      <c r="H808" s="73"/>
      <c r="I808" s="60"/>
      <c r="J808" s="54"/>
      <c r="K808" s="94" t="s">
        <v>1163</v>
      </c>
      <c r="L808" s="93" t="s">
        <v>1164</v>
      </c>
      <c r="M808" s="1">
        <f t="shared" si="22"/>
        <v>28</v>
      </c>
      <c r="O808" s="1" t="str">
        <f t="shared" si="23"/>
        <v>EP106</v>
      </c>
      <c r="P808" s="1" t="str">
        <f t="shared" si="23"/>
        <v>SPC-Taro Improvement Program</v>
      </c>
      <c r="Q808" s="13" t="s">
        <v>1151</v>
      </c>
      <c r="R808" s="11" t="s">
        <v>33</v>
      </c>
      <c r="S808" s="11" t="s">
        <v>1146</v>
      </c>
    </row>
    <row r="809" spans="1:19">
      <c r="A809" s="37"/>
      <c r="B809" s="37"/>
      <c r="C809" s="50"/>
      <c r="D809" s="51"/>
      <c r="E809" s="60"/>
      <c r="F809" s="59"/>
      <c r="G809" s="73"/>
      <c r="H809" s="73"/>
      <c r="I809" s="60"/>
      <c r="J809" s="54"/>
      <c r="K809" s="94" t="s">
        <v>1165</v>
      </c>
      <c r="L809" s="93" t="s">
        <v>1166</v>
      </c>
      <c r="M809" s="1">
        <f t="shared" si="22"/>
        <v>31</v>
      </c>
      <c r="O809" s="1" t="str">
        <f t="shared" si="23"/>
        <v>EP107</v>
      </c>
      <c r="P809" s="1" t="str">
        <f t="shared" si="23"/>
        <v xml:space="preserve">Impact of Dasheen Mosaic Virus </v>
      </c>
      <c r="Q809" s="13" t="s">
        <v>1151</v>
      </c>
      <c r="R809" s="11" t="s">
        <v>33</v>
      </c>
      <c r="S809" s="11" t="s">
        <v>1146</v>
      </c>
    </row>
    <row r="810" spans="1:19">
      <c r="A810" s="37"/>
      <c r="B810" s="37"/>
      <c r="C810" s="50"/>
      <c r="D810" s="51"/>
      <c r="E810" s="60"/>
      <c r="F810" s="59"/>
      <c r="G810" s="73"/>
      <c r="H810" s="73"/>
      <c r="I810" s="60"/>
      <c r="J810" s="54"/>
      <c r="K810" s="94" t="s">
        <v>1167</v>
      </c>
      <c r="L810" s="93" t="s">
        <v>1168</v>
      </c>
      <c r="M810" s="1">
        <f t="shared" si="22"/>
        <v>20</v>
      </c>
      <c r="O810" s="1" t="str">
        <f t="shared" si="23"/>
        <v>EP108</v>
      </c>
      <c r="P810" s="1" t="str">
        <f t="shared" si="23"/>
        <v>SPC/ RESCCUE Project</v>
      </c>
      <c r="Q810" s="13" t="s">
        <v>1151</v>
      </c>
      <c r="R810" s="11" t="s">
        <v>33</v>
      </c>
      <c r="S810" s="11" t="s">
        <v>1146</v>
      </c>
    </row>
    <row r="811" spans="1:19">
      <c r="A811" s="37"/>
      <c r="B811" s="37"/>
      <c r="C811" s="50"/>
      <c r="D811" s="51"/>
      <c r="E811" s="60"/>
      <c r="F811" s="59"/>
      <c r="G811" s="73"/>
      <c r="H811" s="73"/>
      <c r="I811" s="60"/>
      <c r="J811" s="54"/>
      <c r="K811" s="94" t="s">
        <v>1169</v>
      </c>
      <c r="L811" s="93" t="s">
        <v>1170</v>
      </c>
      <c r="M811" s="1">
        <f t="shared" si="22"/>
        <v>20</v>
      </c>
      <c r="O811" s="1" t="str">
        <f t="shared" si="23"/>
        <v>EP109</v>
      </c>
      <c r="P811" s="1" t="str">
        <f t="shared" si="23"/>
        <v>SPC - Cleome Project</v>
      </c>
      <c r="Q811" s="13" t="s">
        <v>1151</v>
      </c>
      <c r="R811" s="11" t="s">
        <v>33</v>
      </c>
      <c r="S811" s="11" t="s">
        <v>1146</v>
      </c>
    </row>
    <row r="812" spans="1:19">
      <c r="A812" s="37"/>
      <c r="B812" s="37"/>
      <c r="C812" s="50"/>
      <c r="D812" s="51"/>
      <c r="E812" s="60"/>
      <c r="F812" s="59"/>
      <c r="G812" s="73"/>
      <c r="H812" s="73"/>
      <c r="I812" s="60"/>
      <c r="J812" s="54"/>
      <c r="K812" s="94" t="s">
        <v>1171</v>
      </c>
      <c r="L812" s="93" t="s">
        <v>1172</v>
      </c>
      <c r="M812" s="1">
        <f t="shared" si="22"/>
        <v>28</v>
      </c>
      <c r="O812" s="1" t="str">
        <f t="shared" si="23"/>
        <v>EP110</v>
      </c>
      <c r="P812" s="1" t="str">
        <f t="shared" si="23"/>
        <v>SPC-Shiwangni GA Scholarship</v>
      </c>
      <c r="Q812" s="13" t="s">
        <v>1151</v>
      </c>
      <c r="R812" s="11" t="s">
        <v>33</v>
      </c>
      <c r="S812" s="11" t="s">
        <v>1146</v>
      </c>
    </row>
    <row r="813" spans="1:19">
      <c r="A813" s="37"/>
      <c r="B813" s="37"/>
      <c r="C813" s="50"/>
      <c r="D813" s="51"/>
      <c r="E813" s="60"/>
      <c r="F813" s="59"/>
      <c r="G813" s="73"/>
      <c r="H813" s="73"/>
      <c r="I813" s="60"/>
      <c r="J813" s="54"/>
      <c r="K813" s="94" t="s">
        <v>1173</v>
      </c>
      <c r="L813" s="93" t="s">
        <v>1174</v>
      </c>
      <c r="M813" s="1">
        <f t="shared" si="22"/>
        <v>19</v>
      </c>
      <c r="O813" s="1" t="str">
        <f t="shared" si="23"/>
        <v>EP111</v>
      </c>
      <c r="P813" s="1" t="str">
        <f t="shared" si="23"/>
        <v>SPC/Tongan Syllabus</v>
      </c>
      <c r="Q813" s="13" t="s">
        <v>1151</v>
      </c>
      <c r="R813" s="11" t="s">
        <v>33</v>
      </c>
      <c r="S813" s="11" t="s">
        <v>1146</v>
      </c>
    </row>
    <row r="814" spans="1:19">
      <c r="A814" s="37"/>
      <c r="B814" s="37"/>
      <c r="C814" s="50"/>
      <c r="D814" s="51"/>
      <c r="E814" s="60"/>
      <c r="F814" s="59"/>
      <c r="G814" s="73"/>
      <c r="H814" s="73"/>
      <c r="I814" s="60"/>
      <c r="J814" s="54"/>
      <c r="K814" s="94" t="s">
        <v>1175</v>
      </c>
      <c r="L814" s="93" t="s">
        <v>1176</v>
      </c>
      <c r="M814" s="1">
        <f t="shared" si="22"/>
        <v>15</v>
      </c>
      <c r="O814" s="1" t="str">
        <f t="shared" si="23"/>
        <v>EP112</v>
      </c>
      <c r="P814" s="1" t="str">
        <f t="shared" si="23"/>
        <v>SPC/Soil Health</v>
      </c>
      <c r="Q814" s="13" t="s">
        <v>1151</v>
      </c>
      <c r="R814" s="11" t="s">
        <v>33</v>
      </c>
      <c r="S814" s="11" t="s">
        <v>1146</v>
      </c>
    </row>
    <row r="815" spans="1:19">
      <c r="A815" s="37"/>
      <c r="B815" s="37"/>
      <c r="C815" s="50"/>
      <c r="D815" s="51"/>
      <c r="E815" s="60"/>
      <c r="F815" s="59"/>
      <c r="G815" s="73"/>
      <c r="H815" s="73"/>
      <c r="I815" s="60"/>
      <c r="J815" s="54"/>
      <c r="K815" s="94" t="s">
        <v>1177</v>
      </c>
      <c r="L815" s="93" t="s">
        <v>1178</v>
      </c>
      <c r="M815" s="1">
        <f t="shared" si="22"/>
        <v>35</v>
      </c>
      <c r="O815" s="1" t="str">
        <f t="shared" si="23"/>
        <v>EP113</v>
      </c>
      <c r="P815" s="1" t="str">
        <f t="shared" si="23"/>
        <v xml:space="preserve">SPC Teach Participate Ext Approach </v>
      </c>
      <c r="Q815" s="13" t="s">
        <v>1151</v>
      </c>
      <c r="R815" s="11" t="s">
        <v>33</v>
      </c>
      <c r="S815" s="11" t="s">
        <v>1146</v>
      </c>
    </row>
    <row r="816" spans="1:19">
      <c r="A816" s="37"/>
      <c r="B816" s="37"/>
      <c r="C816" s="50"/>
      <c r="D816" s="51"/>
      <c r="E816" s="60"/>
      <c r="F816" s="59"/>
      <c r="G816" s="73"/>
      <c r="H816" s="73"/>
      <c r="I816" s="60"/>
      <c r="J816" s="54"/>
      <c r="K816" s="94" t="s">
        <v>1179</v>
      </c>
      <c r="L816" s="93" t="s">
        <v>1180</v>
      </c>
      <c r="M816" s="1">
        <f t="shared" si="22"/>
        <v>33</v>
      </c>
      <c r="O816" s="1" t="str">
        <f t="shared" si="23"/>
        <v>EP114</v>
      </c>
      <c r="P816" s="1" t="str">
        <f t="shared" si="23"/>
        <v>SPC-Diploma/Leadership Governance</v>
      </c>
      <c r="Q816" s="13" t="s">
        <v>1151</v>
      </c>
      <c r="R816" s="11" t="s">
        <v>33</v>
      </c>
      <c r="S816" s="11" t="s">
        <v>1146</v>
      </c>
    </row>
    <row r="817" spans="1:19">
      <c r="A817" s="37"/>
      <c r="B817" s="37"/>
      <c r="C817" s="50"/>
      <c r="D817" s="51"/>
      <c r="E817" s="60"/>
      <c r="F817" s="59"/>
      <c r="G817" s="73"/>
      <c r="H817" s="73"/>
      <c r="I817" s="60"/>
      <c r="J817" s="54"/>
      <c r="K817" s="94" t="s">
        <v>1181</v>
      </c>
      <c r="L817" s="93" t="s">
        <v>1182</v>
      </c>
      <c r="M817" s="1">
        <f t="shared" si="22"/>
        <v>33</v>
      </c>
      <c r="O817" s="1" t="str">
        <f t="shared" si="23"/>
        <v>EP115</v>
      </c>
      <c r="P817" s="1" t="str">
        <f t="shared" si="23"/>
        <v>SPREP/Development of PECCO report</v>
      </c>
      <c r="Q817" s="13" t="s">
        <v>1151</v>
      </c>
      <c r="R817" s="11" t="s">
        <v>33</v>
      </c>
      <c r="S817" s="11" t="s">
        <v>1146</v>
      </c>
    </row>
    <row r="818" spans="1:19">
      <c r="A818" s="37"/>
      <c r="B818" s="37"/>
      <c r="C818" s="50"/>
      <c r="D818" s="51"/>
      <c r="E818" s="60"/>
      <c r="F818" s="59"/>
      <c r="G818" s="73"/>
      <c r="H818" s="73"/>
      <c r="I818" s="60"/>
      <c r="J818" s="54"/>
      <c r="K818" s="94" t="s">
        <v>5150</v>
      </c>
      <c r="L818" s="93" t="s">
        <v>5151</v>
      </c>
      <c r="R818" s="235" t="s">
        <v>33</v>
      </c>
      <c r="S818" s="235"/>
    </row>
    <row r="819" spans="1:19">
      <c r="A819" s="37"/>
      <c r="B819" s="37"/>
      <c r="C819" s="50"/>
      <c r="D819" s="51"/>
      <c r="E819" s="60"/>
      <c r="F819" s="59"/>
      <c r="G819" s="73"/>
      <c r="H819" s="73"/>
      <c r="I819" s="60"/>
      <c r="J819" s="54"/>
      <c r="K819" s="94" t="s">
        <v>6524</v>
      </c>
      <c r="L819" s="93" t="s">
        <v>6522</v>
      </c>
      <c r="R819" s="235"/>
      <c r="S819" s="235"/>
    </row>
    <row r="820" spans="1:19">
      <c r="A820" s="37"/>
      <c r="B820" s="37"/>
      <c r="C820" s="50"/>
      <c r="D820" s="51"/>
      <c r="E820" s="54"/>
      <c r="F820" s="59"/>
      <c r="G820" s="73"/>
      <c r="H820" s="73"/>
      <c r="I820" s="60"/>
      <c r="J820" s="54"/>
      <c r="K820" s="94" t="s">
        <v>6525</v>
      </c>
      <c r="L820" s="93" t="s">
        <v>6523</v>
      </c>
      <c r="M820" s="1">
        <f t="shared" si="22"/>
        <v>31</v>
      </c>
      <c r="O820" s="1" t="str">
        <f t="shared" si="23"/>
        <v>EP118</v>
      </c>
      <c r="P820" s="1" t="str">
        <f t="shared" si="23"/>
        <v>SPREP/Capacity Needs Assessment</v>
      </c>
      <c r="R820" s="283"/>
    </row>
    <row r="821" spans="1:19">
      <c r="A821" s="37"/>
      <c r="B821" s="37"/>
      <c r="C821" s="50"/>
      <c r="D821" s="51"/>
      <c r="E821" s="54"/>
      <c r="F821" s="59"/>
      <c r="G821" s="73"/>
      <c r="H821" s="73"/>
      <c r="I821" s="60"/>
      <c r="J821" s="54"/>
      <c r="K821" s="94"/>
      <c r="L821" s="93"/>
      <c r="R821" s="283"/>
      <c r="S821" s="283"/>
    </row>
    <row r="822" spans="1:19">
      <c r="A822" s="37"/>
      <c r="B822" s="37"/>
      <c r="C822" s="50"/>
      <c r="D822" s="51"/>
      <c r="E822" s="54"/>
      <c r="F822" s="59"/>
      <c r="G822" s="73"/>
      <c r="H822" s="73"/>
      <c r="I822" s="60"/>
      <c r="J822" s="54"/>
      <c r="K822" s="94"/>
      <c r="L822" s="93"/>
      <c r="R822" s="283"/>
      <c r="S822" s="283"/>
    </row>
    <row r="823" spans="1:19">
      <c r="A823" s="37"/>
      <c r="B823" s="37"/>
      <c r="C823" s="50"/>
      <c r="D823" s="51"/>
      <c r="E823" s="54"/>
      <c r="F823" s="59"/>
      <c r="G823" s="73"/>
      <c r="H823" s="73"/>
      <c r="I823" s="60"/>
      <c r="J823" s="54"/>
      <c r="K823" s="94"/>
      <c r="L823" s="93"/>
      <c r="R823" s="283"/>
      <c r="S823" s="283"/>
    </row>
    <row r="824" spans="1:19">
      <c r="A824" s="37"/>
      <c r="B824" s="37"/>
      <c r="C824" s="50"/>
      <c r="D824" s="51"/>
      <c r="E824" s="54"/>
      <c r="F824" s="59"/>
      <c r="G824" s="73"/>
      <c r="H824" s="73"/>
      <c r="I824" s="60"/>
      <c r="J824" s="54"/>
      <c r="K824" s="94"/>
      <c r="L824" s="93"/>
      <c r="R824" s="283"/>
      <c r="S824" s="283"/>
    </row>
    <row r="825" spans="1:19">
      <c r="A825" s="37"/>
      <c r="B825" s="37"/>
      <c r="C825" s="50" t="s">
        <v>1183</v>
      </c>
      <c r="D825" s="51" t="s">
        <v>1184</v>
      </c>
      <c r="E825" s="54"/>
      <c r="F825" s="59"/>
      <c r="G825" s="73"/>
      <c r="H825" s="73"/>
      <c r="I825" s="60"/>
      <c r="J825" s="54"/>
      <c r="K825" s="94"/>
      <c r="L825" s="93"/>
      <c r="R825" s="283"/>
      <c r="S825" s="283"/>
    </row>
    <row r="826" spans="1:19">
      <c r="A826" s="37"/>
      <c r="B826" s="37"/>
      <c r="C826" s="50"/>
      <c r="D826" s="51"/>
      <c r="E826" s="54"/>
      <c r="F826" s="59"/>
      <c r="G826" s="73"/>
      <c r="H826" s="73"/>
      <c r="I826" s="60"/>
      <c r="J826" s="54"/>
      <c r="K826" s="94"/>
      <c r="L826" s="93"/>
      <c r="R826" s="283"/>
      <c r="S826" s="283"/>
    </row>
    <row r="827" spans="1:19">
      <c r="A827" s="37"/>
      <c r="B827" s="37"/>
      <c r="C827" s="50"/>
      <c r="D827" s="51"/>
      <c r="E827" s="60" t="s">
        <v>1185</v>
      </c>
      <c r="F827" s="59" t="s">
        <v>1186</v>
      </c>
      <c r="G827" s="73"/>
      <c r="H827" s="73"/>
      <c r="I827" s="60"/>
      <c r="J827" s="54"/>
      <c r="K827" s="93"/>
      <c r="L827" s="96"/>
      <c r="M827" s="1">
        <f t="shared" si="22"/>
        <v>29</v>
      </c>
      <c r="O827" s="1" t="str">
        <f t="shared" si="23"/>
        <v>E70</v>
      </c>
      <c r="P827" s="1" t="str">
        <f t="shared" si="23"/>
        <v>International Ocean Institute</v>
      </c>
      <c r="R827" s="11" t="s">
        <v>29</v>
      </c>
      <c r="S827" s="11" t="s">
        <v>1183</v>
      </c>
    </row>
    <row r="828" spans="1:19">
      <c r="A828" s="37"/>
      <c r="B828" s="37"/>
      <c r="C828" s="50"/>
      <c r="D828" s="51"/>
      <c r="E828" s="60"/>
      <c r="F828" s="59"/>
      <c r="G828" s="77" t="s">
        <v>1187</v>
      </c>
      <c r="H828" s="73" t="s">
        <v>1186</v>
      </c>
      <c r="I828" s="60"/>
      <c r="J828" s="54"/>
      <c r="K828" s="93"/>
      <c r="L828" s="96"/>
      <c r="M828" s="1">
        <f t="shared" si="22"/>
        <v>29</v>
      </c>
      <c r="O828" s="1" t="str">
        <f t="shared" si="23"/>
        <v>E700</v>
      </c>
      <c r="P828" s="1" t="str">
        <f t="shared" si="23"/>
        <v>International Ocean Institute</v>
      </c>
      <c r="Q828" s="13" t="s">
        <v>1185</v>
      </c>
      <c r="R828" s="11" t="s">
        <v>29</v>
      </c>
      <c r="S828" s="11" t="s">
        <v>1183</v>
      </c>
    </row>
    <row r="829" spans="1:19">
      <c r="A829" s="37"/>
      <c r="B829" s="37"/>
      <c r="C829" s="50"/>
      <c r="D829" s="51"/>
      <c r="E829" s="60"/>
      <c r="F829" s="59"/>
      <c r="G829" s="73"/>
      <c r="H829" s="73"/>
      <c r="I829" s="60" t="s">
        <v>1188</v>
      </c>
      <c r="J829" s="59" t="s">
        <v>1186</v>
      </c>
      <c r="K829" s="93"/>
      <c r="L829" s="96"/>
      <c r="M829" s="1">
        <f t="shared" si="22"/>
        <v>29</v>
      </c>
      <c r="O829" s="1" t="str">
        <f t="shared" si="23"/>
        <v>E7000</v>
      </c>
      <c r="P829" s="1" t="str">
        <f t="shared" si="23"/>
        <v>International Ocean Institute</v>
      </c>
      <c r="Q829" s="13" t="s">
        <v>1187</v>
      </c>
      <c r="R829" s="11" t="s">
        <v>29</v>
      </c>
      <c r="S829" s="11" t="s">
        <v>1183</v>
      </c>
    </row>
    <row r="830" spans="1:19">
      <c r="A830" s="37"/>
      <c r="B830" s="37"/>
      <c r="C830" s="50"/>
      <c r="D830" s="51"/>
      <c r="E830" s="60"/>
      <c r="F830" s="59"/>
      <c r="G830" s="73"/>
      <c r="H830" s="73"/>
      <c r="I830" s="60"/>
      <c r="J830" s="54"/>
      <c r="K830" s="94" t="s">
        <v>1189</v>
      </c>
      <c r="L830" s="93" t="s">
        <v>1190</v>
      </c>
      <c r="M830" s="1">
        <f t="shared" si="22"/>
        <v>32</v>
      </c>
      <c r="O830" s="1" t="str">
        <f t="shared" si="23"/>
        <v>EO101</v>
      </c>
      <c r="P830" s="1" t="str">
        <f t="shared" si="23"/>
        <v>IOI Operating Centre USP OPR Acc</v>
      </c>
      <c r="Q830" s="13" t="s">
        <v>1188</v>
      </c>
      <c r="R830" s="11" t="s">
        <v>33</v>
      </c>
      <c r="S830" s="11" t="s">
        <v>1183</v>
      </c>
    </row>
    <row r="831" spans="1:19">
      <c r="A831" s="37"/>
      <c r="B831" s="37"/>
      <c r="C831" s="50" t="s">
        <v>1191</v>
      </c>
      <c r="D831" s="51" t="s">
        <v>1192</v>
      </c>
      <c r="E831" s="54"/>
      <c r="F831" s="59"/>
      <c r="G831" s="73"/>
      <c r="H831" s="73"/>
      <c r="I831" s="60"/>
      <c r="J831" s="54"/>
      <c r="K831" s="93"/>
      <c r="L831" s="96"/>
      <c r="M831" s="1">
        <f t="shared" si="22"/>
        <v>0</v>
      </c>
      <c r="O831" s="1" t="str">
        <f t="shared" si="23"/>
        <v/>
      </c>
      <c r="P831" s="1" t="str">
        <f t="shared" si="23"/>
        <v/>
      </c>
    </row>
    <row r="832" spans="1:19">
      <c r="A832" s="37"/>
      <c r="B832" s="37"/>
      <c r="C832" s="50"/>
      <c r="D832" s="51"/>
      <c r="E832" s="60" t="s">
        <v>1193</v>
      </c>
      <c r="F832" s="59" t="s">
        <v>1194</v>
      </c>
      <c r="G832" s="73"/>
      <c r="H832" s="73"/>
      <c r="I832" s="60"/>
      <c r="J832" s="54"/>
      <c r="K832" s="93"/>
      <c r="L832" s="96"/>
      <c r="M832" s="1">
        <f t="shared" si="22"/>
        <v>13</v>
      </c>
      <c r="O832" s="1" t="str">
        <f t="shared" si="23"/>
        <v>E75</v>
      </c>
      <c r="P832" s="1" t="str">
        <f t="shared" si="23"/>
        <v>Miscellaneous</v>
      </c>
      <c r="R832" s="11" t="s">
        <v>29</v>
      </c>
      <c r="S832" s="11" t="s">
        <v>1191</v>
      </c>
    </row>
    <row r="833" spans="1:19">
      <c r="A833" s="37"/>
      <c r="B833" s="37"/>
      <c r="C833" s="50"/>
      <c r="D833" s="51"/>
      <c r="E833" s="60"/>
      <c r="F833" s="59"/>
      <c r="G833" s="77" t="s">
        <v>1195</v>
      </c>
      <c r="H833" s="73" t="s">
        <v>1194</v>
      </c>
      <c r="I833" s="60"/>
      <c r="J833" s="54"/>
      <c r="K833" s="93"/>
      <c r="L833" s="96"/>
      <c r="M833" s="1">
        <f t="shared" si="22"/>
        <v>13</v>
      </c>
      <c r="O833" s="1" t="str">
        <f t="shared" si="23"/>
        <v>E750</v>
      </c>
      <c r="P833" s="1" t="str">
        <f t="shared" si="23"/>
        <v>Miscellaneous</v>
      </c>
      <c r="Q833" s="13" t="s">
        <v>1193</v>
      </c>
      <c r="R833" s="11" t="s">
        <v>29</v>
      </c>
      <c r="S833" s="11" t="s">
        <v>1191</v>
      </c>
    </row>
    <row r="834" spans="1:19">
      <c r="A834" s="37"/>
      <c r="B834" s="37"/>
      <c r="C834" s="50"/>
      <c r="D834" s="51"/>
      <c r="E834" s="60"/>
      <c r="F834" s="59"/>
      <c r="G834" s="73"/>
      <c r="H834" s="73"/>
      <c r="I834" s="60" t="s">
        <v>1196</v>
      </c>
      <c r="J834" s="59" t="s">
        <v>1194</v>
      </c>
      <c r="K834" s="93"/>
      <c r="L834" s="96"/>
      <c r="M834" s="1">
        <f t="shared" si="22"/>
        <v>13</v>
      </c>
      <c r="O834" s="1" t="str">
        <f t="shared" si="23"/>
        <v>E7500</v>
      </c>
      <c r="P834" s="1" t="str">
        <f t="shared" si="23"/>
        <v>Miscellaneous</v>
      </c>
      <c r="Q834" s="13" t="s">
        <v>1195</v>
      </c>
      <c r="R834" s="11" t="s">
        <v>29</v>
      </c>
      <c r="S834" s="11" t="s">
        <v>1191</v>
      </c>
    </row>
    <row r="835" spans="1:19">
      <c r="A835" s="37"/>
      <c r="B835" s="37"/>
      <c r="C835" s="50"/>
      <c r="D835" s="51"/>
      <c r="E835" s="60"/>
      <c r="F835" s="59"/>
      <c r="G835" s="73"/>
      <c r="H835" s="73"/>
      <c r="I835" s="60"/>
      <c r="J835" s="54"/>
      <c r="K835" s="94" t="s">
        <v>1197</v>
      </c>
      <c r="L835" s="93" t="s">
        <v>1198</v>
      </c>
      <c r="M835" s="1">
        <f t="shared" si="22"/>
        <v>35</v>
      </c>
      <c r="O835" s="1" t="str">
        <f t="shared" si="23"/>
        <v>EM101</v>
      </c>
      <c r="P835" s="1" t="str">
        <f t="shared" si="23"/>
        <v>CTA/ALAFUA - Regional Branch Office</v>
      </c>
      <c r="Q835" s="13" t="s">
        <v>1196</v>
      </c>
      <c r="R835" s="11" t="s">
        <v>33</v>
      </c>
      <c r="S835" s="11" t="s">
        <v>1191</v>
      </c>
    </row>
    <row r="836" spans="1:19">
      <c r="A836" s="37"/>
      <c r="B836" s="37"/>
      <c r="C836" s="50"/>
      <c r="D836" s="51"/>
      <c r="E836" s="60"/>
      <c r="F836" s="59"/>
      <c r="G836" s="73"/>
      <c r="H836" s="73"/>
      <c r="I836" s="60"/>
      <c r="J836" s="54"/>
      <c r="K836" s="94" t="s">
        <v>1199</v>
      </c>
      <c r="L836" s="93" t="s">
        <v>1200</v>
      </c>
      <c r="M836" s="1">
        <f t="shared" si="22"/>
        <v>26</v>
      </c>
      <c r="O836" s="1" t="str">
        <f t="shared" si="23"/>
        <v>EM102</v>
      </c>
      <c r="P836" s="1" t="str">
        <f t="shared" si="23"/>
        <v>RBF Readership in Monetary</v>
      </c>
      <c r="Q836" s="13" t="s">
        <v>1196</v>
      </c>
      <c r="R836" s="11" t="s">
        <v>33</v>
      </c>
      <c r="S836" s="11" t="s">
        <v>1191</v>
      </c>
    </row>
    <row r="837" spans="1:19">
      <c r="A837" s="37"/>
      <c r="B837" s="37"/>
      <c r="C837" s="50"/>
      <c r="D837" s="51"/>
      <c r="E837" s="60"/>
      <c r="F837" s="59"/>
      <c r="G837" s="73"/>
      <c r="H837" s="73"/>
      <c r="I837" s="60"/>
      <c r="J837" s="54"/>
      <c r="K837" s="94" t="s">
        <v>1201</v>
      </c>
      <c r="L837" s="93" t="s">
        <v>1202</v>
      </c>
      <c r="M837" s="1">
        <f t="shared" si="22"/>
        <v>19</v>
      </c>
      <c r="O837" s="1" t="str">
        <f t="shared" si="23"/>
        <v>EM103</v>
      </c>
      <c r="P837" s="1" t="str">
        <f t="shared" si="23"/>
        <v>Climate Change Game</v>
      </c>
      <c r="Q837" s="13" t="s">
        <v>1196</v>
      </c>
      <c r="R837" s="11" t="s">
        <v>33</v>
      </c>
      <c r="S837" s="11" t="s">
        <v>1191</v>
      </c>
    </row>
    <row r="838" spans="1:19">
      <c r="A838" s="37"/>
      <c r="B838" s="37"/>
      <c r="C838" s="50"/>
      <c r="D838" s="51"/>
      <c r="E838" s="60"/>
      <c r="F838" s="59"/>
      <c r="G838" s="73"/>
      <c r="H838" s="73"/>
      <c r="I838" s="60"/>
      <c r="J838" s="54"/>
      <c r="K838" s="94" t="s">
        <v>1203</v>
      </c>
      <c r="L838" s="93" t="s">
        <v>1204</v>
      </c>
      <c r="M838" s="1">
        <f t="shared" si="22"/>
        <v>23</v>
      </c>
      <c r="O838" s="1" t="str">
        <f t="shared" si="23"/>
        <v>EM104</v>
      </c>
      <c r="P838" s="1" t="str">
        <f t="shared" si="23"/>
        <v>ILO/Child Labour Course</v>
      </c>
      <c r="Q838" s="13" t="s">
        <v>1196</v>
      </c>
      <c r="R838" s="11" t="s">
        <v>33</v>
      </c>
      <c r="S838" s="11" t="s">
        <v>1191</v>
      </c>
    </row>
    <row r="839" spans="1:19">
      <c r="A839" s="37"/>
      <c r="B839" s="37"/>
      <c r="C839" s="50"/>
      <c r="D839" s="51"/>
      <c r="E839" s="60"/>
      <c r="F839" s="59"/>
      <c r="G839" s="73"/>
      <c r="H839" s="73"/>
      <c r="I839" s="60"/>
      <c r="J839" s="54"/>
      <c r="K839" s="94" t="s">
        <v>1205</v>
      </c>
      <c r="L839" s="93" t="s">
        <v>1206</v>
      </c>
      <c r="M839" s="1">
        <f t="shared" si="22"/>
        <v>35</v>
      </c>
      <c r="O839" s="1" t="str">
        <f t="shared" si="23"/>
        <v>EM105</v>
      </c>
      <c r="P839" s="1" t="str">
        <f t="shared" si="23"/>
        <v>Foundn Total Atoll Coral Reef Study</v>
      </c>
      <c r="Q839" s="13" t="s">
        <v>1196</v>
      </c>
      <c r="R839" s="11" t="s">
        <v>33</v>
      </c>
      <c r="S839" s="11" t="s">
        <v>1191</v>
      </c>
    </row>
    <row r="840" spans="1:19">
      <c r="A840" s="37"/>
      <c r="B840" s="37"/>
      <c r="C840" s="50"/>
      <c r="D840" s="51"/>
      <c r="E840" s="60"/>
      <c r="F840" s="59"/>
      <c r="G840" s="73"/>
      <c r="H840" s="73"/>
      <c r="I840" s="60"/>
      <c r="J840" s="54"/>
      <c r="K840" s="94" t="s">
        <v>1207</v>
      </c>
      <c r="L840" s="93" t="s">
        <v>1208</v>
      </c>
      <c r="M840" s="1">
        <f t="shared" si="22"/>
        <v>31</v>
      </c>
      <c r="O840" s="1" t="str">
        <f t="shared" si="23"/>
        <v>EM106</v>
      </c>
      <c r="P840" s="1" t="str">
        <f t="shared" si="23"/>
        <v>RMI-USP Joint Education Project</v>
      </c>
      <c r="Q840" s="13" t="s">
        <v>1196</v>
      </c>
      <c r="R840" s="11" t="s">
        <v>33</v>
      </c>
      <c r="S840" s="11" t="s">
        <v>1191</v>
      </c>
    </row>
    <row r="841" spans="1:19">
      <c r="A841" s="37"/>
      <c r="B841" s="37"/>
      <c r="C841" s="50"/>
      <c r="D841" s="51"/>
      <c r="E841" s="60"/>
      <c r="F841" s="59"/>
      <c r="G841" s="73"/>
      <c r="H841" s="73"/>
      <c r="I841" s="60"/>
      <c r="J841" s="54"/>
      <c r="K841" s="94" t="s">
        <v>1209</v>
      </c>
      <c r="L841" s="93" t="s">
        <v>1210</v>
      </c>
      <c r="M841" s="1">
        <f t="shared" si="22"/>
        <v>29</v>
      </c>
      <c r="O841" s="1" t="str">
        <f t="shared" si="23"/>
        <v>EM107</v>
      </c>
      <c r="P841" s="1" t="str">
        <f t="shared" si="23"/>
        <v>Marshall Is. Teacher Training</v>
      </c>
      <c r="Q841" s="13" t="s">
        <v>1196</v>
      </c>
      <c r="R841" s="11" t="s">
        <v>33</v>
      </c>
      <c r="S841" s="11" t="s">
        <v>1191</v>
      </c>
    </row>
    <row r="842" spans="1:19">
      <c r="A842" s="37"/>
      <c r="B842" s="37"/>
      <c r="C842" s="50"/>
      <c r="D842" s="51"/>
      <c r="E842" s="60"/>
      <c r="F842" s="59"/>
      <c r="G842" s="73"/>
      <c r="H842" s="73"/>
      <c r="I842" s="60"/>
      <c r="J842" s="54"/>
      <c r="K842" s="94" t="s">
        <v>1211</v>
      </c>
      <c r="L842" s="93" t="s">
        <v>1212</v>
      </c>
      <c r="M842" s="1">
        <f t="shared" si="22"/>
        <v>35</v>
      </c>
      <c r="O842" s="1" t="str">
        <f t="shared" si="23"/>
        <v>EM108</v>
      </c>
      <c r="P842" s="1" t="str">
        <f t="shared" si="23"/>
        <v>Marshall Is Cert-Basic Lib Inf Stdy</v>
      </c>
      <c r="Q842" s="13" t="s">
        <v>1196</v>
      </c>
      <c r="R842" s="11" t="s">
        <v>33</v>
      </c>
      <c r="S842" s="11" t="s">
        <v>1191</v>
      </c>
    </row>
    <row r="843" spans="1:19">
      <c r="A843" s="37"/>
      <c r="B843" s="37"/>
      <c r="C843" s="50"/>
      <c r="D843" s="51"/>
      <c r="E843" s="60"/>
      <c r="F843" s="59"/>
      <c r="G843" s="73"/>
      <c r="H843" s="73"/>
      <c r="I843" s="60"/>
      <c r="J843" s="54"/>
      <c r="K843" s="94" t="s">
        <v>1213</v>
      </c>
      <c r="L843" s="93" t="s">
        <v>1214</v>
      </c>
      <c r="M843" s="1">
        <f t="shared" si="22"/>
        <v>27</v>
      </c>
      <c r="O843" s="1" t="str">
        <f t="shared" si="23"/>
        <v>EM109</v>
      </c>
      <c r="P843" s="1" t="str">
        <f t="shared" si="23"/>
        <v>Marshalls - Weaving Project</v>
      </c>
      <c r="Q843" s="13" t="s">
        <v>1196</v>
      </c>
      <c r="R843" s="11" t="s">
        <v>33</v>
      </c>
      <c r="S843" s="11" t="s">
        <v>1191</v>
      </c>
    </row>
    <row r="844" spans="1:19">
      <c r="A844" s="37"/>
      <c r="B844" s="37"/>
      <c r="C844" s="50"/>
      <c r="D844" s="51"/>
      <c r="E844" s="60"/>
      <c r="F844" s="59"/>
      <c r="G844" s="73"/>
      <c r="H844" s="73"/>
      <c r="I844" s="60"/>
      <c r="J844" s="54"/>
      <c r="K844" s="94" t="s">
        <v>1215</v>
      </c>
      <c r="L844" s="93" t="s">
        <v>1216</v>
      </c>
      <c r="M844" s="1">
        <f t="shared" si="22"/>
        <v>30</v>
      </c>
      <c r="O844" s="1" t="str">
        <f t="shared" si="23"/>
        <v>EM110</v>
      </c>
      <c r="P844" s="1" t="str">
        <f t="shared" si="23"/>
        <v>Marshalls ADB/RMI Offical Stat</v>
      </c>
      <c r="Q844" s="13" t="s">
        <v>1196</v>
      </c>
      <c r="R844" s="11" t="s">
        <v>33</v>
      </c>
      <c r="S844" s="11" t="s">
        <v>1191</v>
      </c>
    </row>
    <row r="845" spans="1:19">
      <c r="A845" s="37"/>
      <c r="B845" s="37"/>
      <c r="C845" s="50"/>
      <c r="D845" s="51"/>
      <c r="E845" s="60"/>
      <c r="F845" s="59"/>
      <c r="G845" s="73"/>
      <c r="H845" s="73"/>
      <c r="I845" s="60"/>
      <c r="J845" s="54"/>
      <c r="K845" s="94" t="s">
        <v>1217</v>
      </c>
      <c r="L845" s="93" t="s">
        <v>1218</v>
      </c>
      <c r="M845" s="1">
        <f t="shared" si="22"/>
        <v>35</v>
      </c>
      <c r="O845" s="1" t="str">
        <f t="shared" si="23"/>
        <v>EM111</v>
      </c>
      <c r="P845" s="1" t="str">
        <f t="shared" si="23"/>
        <v>JICA USP Infor &amp; Communication Tech</v>
      </c>
      <c r="Q845" s="13" t="s">
        <v>1196</v>
      </c>
      <c r="R845" s="11" t="s">
        <v>33</v>
      </c>
      <c r="S845" s="11" t="s">
        <v>1191</v>
      </c>
    </row>
    <row r="846" spans="1:19">
      <c r="A846" s="37"/>
      <c r="B846" s="37"/>
      <c r="C846" s="50"/>
      <c r="D846" s="51"/>
      <c r="E846" s="60"/>
      <c r="F846" s="59"/>
      <c r="G846" s="73"/>
      <c r="H846" s="73"/>
      <c r="I846" s="60"/>
      <c r="J846" s="54"/>
      <c r="K846" s="94" t="s">
        <v>1219</v>
      </c>
      <c r="L846" s="93" t="s">
        <v>1220</v>
      </c>
      <c r="M846" s="1">
        <f t="shared" si="22"/>
        <v>31</v>
      </c>
      <c r="O846" s="1" t="str">
        <f t="shared" si="23"/>
        <v>EM112</v>
      </c>
      <c r="P846" s="1" t="str">
        <f t="shared" si="23"/>
        <v>Improv Access to Pac Marine Lit</v>
      </c>
      <c r="Q846" s="13" t="s">
        <v>1196</v>
      </c>
      <c r="R846" s="11" t="s">
        <v>33</v>
      </c>
      <c r="S846" s="11" t="s">
        <v>1191</v>
      </c>
    </row>
    <row r="847" spans="1:19">
      <c r="A847" s="37"/>
      <c r="B847" s="37"/>
      <c r="C847" s="50"/>
      <c r="D847" s="51"/>
      <c r="E847" s="60"/>
      <c r="F847" s="59"/>
      <c r="G847" s="73"/>
      <c r="H847" s="73"/>
      <c r="I847" s="60"/>
      <c r="J847" s="54"/>
      <c r="K847" s="94" t="s">
        <v>1221</v>
      </c>
      <c r="L847" s="93" t="s">
        <v>1222</v>
      </c>
      <c r="M847" s="1">
        <f t="shared" si="22"/>
        <v>28</v>
      </c>
      <c r="O847" s="1" t="str">
        <f t="shared" si="23"/>
        <v>EM113</v>
      </c>
      <c r="P847" s="1" t="str">
        <f t="shared" si="23"/>
        <v>Biodiscovery Marine Nat Prod</v>
      </c>
      <c r="Q847" s="13" t="s">
        <v>1196</v>
      </c>
      <c r="R847" s="11" t="s">
        <v>33</v>
      </c>
      <c r="S847" s="11" t="s">
        <v>1191</v>
      </c>
    </row>
    <row r="848" spans="1:19">
      <c r="A848" s="37"/>
      <c r="B848" s="37"/>
      <c r="C848" s="50"/>
      <c r="D848" s="51"/>
      <c r="E848" s="60"/>
      <c r="F848" s="59"/>
      <c r="G848" s="73"/>
      <c r="H848" s="73"/>
      <c r="I848" s="60"/>
      <c r="J848" s="54"/>
      <c r="K848" s="94" t="s">
        <v>1223</v>
      </c>
      <c r="L848" s="93" t="s">
        <v>1224</v>
      </c>
      <c r="M848" s="1">
        <f t="shared" si="22"/>
        <v>31</v>
      </c>
      <c r="O848" s="1" t="str">
        <f t="shared" si="23"/>
        <v>EM114</v>
      </c>
      <c r="P848" s="1" t="str">
        <f t="shared" si="23"/>
        <v>Tropical Cyclone Database in SP</v>
      </c>
      <c r="Q848" s="13" t="s">
        <v>1196</v>
      </c>
      <c r="R848" s="11" t="s">
        <v>33</v>
      </c>
      <c r="S848" s="11" t="s">
        <v>1191</v>
      </c>
    </row>
    <row r="849" spans="1:19">
      <c r="A849" s="37"/>
      <c r="B849" s="37"/>
      <c r="C849" s="50"/>
      <c r="D849" s="51"/>
      <c r="E849" s="60"/>
      <c r="F849" s="59"/>
      <c r="G849" s="73"/>
      <c r="H849" s="73"/>
      <c r="I849" s="60"/>
      <c r="J849" s="54"/>
      <c r="K849" s="94" t="s">
        <v>1225</v>
      </c>
      <c r="L849" s="93" t="s">
        <v>1226</v>
      </c>
      <c r="M849" s="1">
        <f t="shared" si="22"/>
        <v>34</v>
      </c>
      <c r="O849" s="1" t="str">
        <f t="shared" si="23"/>
        <v>EM115</v>
      </c>
      <c r="P849" s="1" t="str">
        <f t="shared" si="23"/>
        <v>Pesticide Residue in Imported Food</v>
      </c>
      <c r="Q849" s="13" t="s">
        <v>1196</v>
      </c>
      <c r="R849" s="11" t="s">
        <v>33</v>
      </c>
      <c r="S849" s="11" t="s">
        <v>1191</v>
      </c>
    </row>
    <row r="850" spans="1:19">
      <c r="A850" s="37"/>
      <c r="B850" s="37"/>
      <c r="C850" s="50"/>
      <c r="D850" s="51"/>
      <c r="E850" s="60"/>
      <c r="F850" s="59"/>
      <c r="G850" s="73"/>
      <c r="H850" s="73"/>
      <c r="I850" s="60"/>
      <c r="J850" s="54"/>
      <c r="K850" s="94" t="s">
        <v>1227</v>
      </c>
      <c r="L850" s="93" t="s">
        <v>1228</v>
      </c>
      <c r="M850" s="1">
        <f t="shared" si="22"/>
        <v>34</v>
      </c>
      <c r="O850" s="1" t="str">
        <f t="shared" si="23"/>
        <v>EM116</v>
      </c>
      <c r="P850" s="1" t="str">
        <f t="shared" si="23"/>
        <v>Manager Capacity Building Workshop</v>
      </c>
      <c r="Q850" s="13" t="s">
        <v>1196</v>
      </c>
      <c r="R850" s="11" t="s">
        <v>33</v>
      </c>
      <c r="S850" s="11" t="s">
        <v>1191</v>
      </c>
    </row>
    <row r="851" spans="1:19">
      <c r="A851" s="37"/>
      <c r="B851" s="37"/>
      <c r="C851" s="50"/>
      <c r="D851" s="51"/>
      <c r="E851" s="60"/>
      <c r="F851" s="59"/>
      <c r="G851" s="73"/>
      <c r="H851" s="73"/>
      <c r="I851" s="60"/>
      <c r="J851" s="54"/>
      <c r="K851" s="94" t="s">
        <v>1229</v>
      </c>
      <c r="L851" s="93" t="s">
        <v>1230</v>
      </c>
      <c r="M851" s="1">
        <f t="shared" si="22"/>
        <v>34</v>
      </c>
      <c r="O851" s="1" t="str">
        <f t="shared" si="23"/>
        <v>EM117</v>
      </c>
      <c r="P851" s="1" t="str">
        <f t="shared" si="23"/>
        <v>Improving Access Library Materials</v>
      </c>
      <c r="Q851" s="13" t="s">
        <v>1196</v>
      </c>
      <c r="R851" s="11" t="s">
        <v>33</v>
      </c>
      <c r="S851" s="11" t="s">
        <v>1191</v>
      </c>
    </row>
    <row r="852" spans="1:19">
      <c r="A852" s="37"/>
      <c r="B852" s="37"/>
      <c r="C852" s="50"/>
      <c r="D852" s="51"/>
      <c r="E852" s="60"/>
      <c r="F852" s="59"/>
      <c r="G852" s="73"/>
      <c r="H852" s="73"/>
      <c r="I852" s="60"/>
      <c r="J852" s="54"/>
      <c r="K852" s="94" t="s">
        <v>1231</v>
      </c>
      <c r="L852" s="93" t="s">
        <v>1232</v>
      </c>
      <c r="M852" s="1">
        <f t="shared" si="22"/>
        <v>27</v>
      </c>
      <c r="O852" s="1" t="str">
        <f t="shared" si="23"/>
        <v>EM118</v>
      </c>
      <c r="P852" s="1" t="str">
        <f t="shared" si="23"/>
        <v>Addressing Achievement Gaps</v>
      </c>
      <c r="Q852" s="13" t="s">
        <v>1196</v>
      </c>
      <c r="R852" s="11" t="s">
        <v>33</v>
      </c>
      <c r="S852" s="11" t="s">
        <v>1191</v>
      </c>
    </row>
    <row r="853" spans="1:19">
      <c r="A853" s="37"/>
      <c r="B853" s="37"/>
      <c r="C853" s="50"/>
      <c r="D853" s="51"/>
      <c r="E853" s="60"/>
      <c r="F853" s="59"/>
      <c r="G853" s="73"/>
      <c r="H853" s="73"/>
      <c r="I853" s="60"/>
      <c r="J853" s="54"/>
      <c r="K853" s="94" t="s">
        <v>1233</v>
      </c>
      <c r="L853" s="93" t="s">
        <v>1234</v>
      </c>
      <c r="M853" s="1">
        <f t="shared" si="22"/>
        <v>32</v>
      </c>
      <c r="O853" s="1" t="str">
        <f t="shared" si="23"/>
        <v>EM119</v>
      </c>
      <c r="P853" s="1" t="str">
        <f t="shared" si="23"/>
        <v>Materials to Promote Environment</v>
      </c>
      <c r="Q853" s="13" t="s">
        <v>1196</v>
      </c>
      <c r="R853" s="11" t="s">
        <v>33</v>
      </c>
      <c r="S853" s="11" t="s">
        <v>1191</v>
      </c>
    </row>
    <row r="854" spans="1:19">
      <c r="A854" s="37"/>
      <c r="B854" s="37"/>
      <c r="C854" s="50"/>
      <c r="D854" s="51"/>
      <c r="E854" s="60"/>
      <c r="F854" s="59"/>
      <c r="G854" s="73"/>
      <c r="H854" s="73"/>
      <c r="I854" s="60"/>
      <c r="J854" s="54"/>
      <c r="K854" s="94" t="s">
        <v>1235</v>
      </c>
      <c r="L854" s="93" t="s">
        <v>1236</v>
      </c>
      <c r="M854" s="1">
        <f t="shared" si="22"/>
        <v>33</v>
      </c>
      <c r="O854" s="1" t="str">
        <f t="shared" si="23"/>
        <v>EM120</v>
      </c>
      <c r="P854" s="1" t="str">
        <f t="shared" si="23"/>
        <v>Assessment on Tidal Current Power</v>
      </c>
      <c r="Q854" s="13" t="s">
        <v>1196</v>
      </c>
      <c r="R854" s="11" t="s">
        <v>33</v>
      </c>
      <c r="S854" s="11" t="s">
        <v>1191</v>
      </c>
    </row>
    <row r="855" spans="1:19">
      <c r="A855" s="37"/>
      <c r="B855" s="37"/>
      <c r="C855" s="50"/>
      <c r="D855" s="51"/>
      <c r="E855" s="60"/>
      <c r="F855" s="59"/>
      <c r="G855" s="73"/>
      <c r="H855" s="73"/>
      <c r="I855" s="60"/>
      <c r="J855" s="54"/>
      <c r="K855" s="94" t="s">
        <v>1237</v>
      </c>
      <c r="L855" s="93" t="s">
        <v>1238</v>
      </c>
      <c r="M855" s="1">
        <f t="shared" si="22"/>
        <v>31</v>
      </c>
      <c r="O855" s="1" t="str">
        <f t="shared" si="23"/>
        <v>EM121</v>
      </c>
      <c r="P855" s="1" t="str">
        <f t="shared" si="23"/>
        <v>Post-Harvest Fisheries Training</v>
      </c>
      <c r="Q855" s="13" t="s">
        <v>1196</v>
      </c>
      <c r="R855" s="11" t="s">
        <v>33</v>
      </c>
      <c r="S855" s="11" t="s">
        <v>1191</v>
      </c>
    </row>
    <row r="856" spans="1:19">
      <c r="A856" s="37"/>
      <c r="B856" s="37"/>
      <c r="C856" s="50"/>
      <c r="D856" s="51"/>
      <c r="E856" s="60"/>
      <c r="F856" s="59"/>
      <c r="G856" s="73"/>
      <c r="H856" s="73"/>
      <c r="I856" s="60"/>
      <c r="J856" s="54"/>
      <c r="K856" s="94" t="s">
        <v>1239</v>
      </c>
      <c r="L856" s="93" t="s">
        <v>1240</v>
      </c>
      <c r="M856" s="1">
        <f t="shared" si="22"/>
        <v>35</v>
      </c>
      <c r="O856" s="1" t="str">
        <f t="shared" si="23"/>
        <v>EM122</v>
      </c>
      <c r="P856" s="1" t="str">
        <f t="shared" si="23"/>
        <v>Post-Harvest Fisheries Proj. Pac.Is</v>
      </c>
      <c r="Q856" s="13" t="s">
        <v>1196</v>
      </c>
      <c r="R856" s="11" t="s">
        <v>33</v>
      </c>
      <c r="S856" s="11" t="s">
        <v>1191</v>
      </c>
    </row>
    <row r="857" spans="1:19">
      <c r="A857" s="37"/>
      <c r="B857" s="37"/>
      <c r="C857" s="50"/>
      <c r="D857" s="51"/>
      <c r="E857" s="60"/>
      <c r="F857" s="59"/>
      <c r="G857" s="73"/>
      <c r="H857" s="73"/>
      <c r="I857" s="60"/>
      <c r="J857" s="54"/>
      <c r="K857" s="94" t="s">
        <v>1241</v>
      </c>
      <c r="L857" s="93" t="s">
        <v>1242</v>
      </c>
      <c r="M857" s="1">
        <f t="shared" ref="M857:M920" si="24">MAX(LEN(F857), LEN(H857), LEN(J857), LEN(L857))</f>
        <v>30</v>
      </c>
      <c r="O857" s="1" t="str">
        <f t="shared" si="23"/>
        <v>EM123</v>
      </c>
      <c r="P857" s="1" t="str">
        <f t="shared" si="23"/>
        <v>Taiwan/ROC Solar Water Pumping</v>
      </c>
      <c r="Q857" s="13" t="s">
        <v>1196</v>
      </c>
      <c r="R857" s="11" t="s">
        <v>33</v>
      </c>
      <c r="S857" s="11" t="s">
        <v>1191</v>
      </c>
    </row>
    <row r="858" spans="1:19">
      <c r="A858" s="37"/>
      <c r="B858" s="37"/>
      <c r="C858" s="50"/>
      <c r="D858" s="51"/>
      <c r="E858" s="60"/>
      <c r="F858" s="59"/>
      <c r="G858" s="73"/>
      <c r="H858" s="73"/>
      <c r="I858" s="60"/>
      <c r="J858" s="54"/>
      <c r="K858" s="94" t="s">
        <v>1243</v>
      </c>
      <c r="L858" s="93" t="s">
        <v>1244</v>
      </c>
      <c r="M858" s="1">
        <f t="shared" si="24"/>
        <v>34</v>
      </c>
      <c r="O858" s="1" t="str">
        <f t="shared" si="23"/>
        <v>EM124</v>
      </c>
      <c r="P858" s="1" t="str">
        <f t="shared" si="23"/>
        <v>Taiwan/ROC Vulnerability Reporting</v>
      </c>
      <c r="Q858" s="13" t="s">
        <v>1196</v>
      </c>
      <c r="R858" s="11" t="s">
        <v>33</v>
      </c>
      <c r="S858" s="11" t="s">
        <v>1191</v>
      </c>
    </row>
    <row r="859" spans="1:19">
      <c r="A859" s="37"/>
      <c r="B859" s="37"/>
      <c r="C859" s="50"/>
      <c r="D859" s="51"/>
      <c r="E859" s="60"/>
      <c r="F859" s="59"/>
      <c r="G859" s="73"/>
      <c r="H859" s="73"/>
      <c r="I859" s="60"/>
      <c r="J859" s="54"/>
      <c r="K859" s="94" t="s">
        <v>1245</v>
      </c>
      <c r="L859" s="93" t="s">
        <v>1246</v>
      </c>
      <c r="M859" s="1">
        <f t="shared" si="24"/>
        <v>30</v>
      </c>
      <c r="O859" s="1" t="str">
        <f t="shared" si="23"/>
        <v>EM125</v>
      </c>
      <c r="P859" s="1" t="str">
        <f t="shared" si="23"/>
        <v>Taiwan/ROC Local Farm to Table</v>
      </c>
      <c r="Q859" s="13" t="s">
        <v>1196</v>
      </c>
      <c r="R859" s="11" t="s">
        <v>33</v>
      </c>
      <c r="S859" s="11" t="s">
        <v>1191</v>
      </c>
    </row>
    <row r="860" spans="1:19">
      <c r="A860" s="37"/>
      <c r="B860" s="37"/>
      <c r="C860" s="50"/>
      <c r="D860" s="51"/>
      <c r="E860" s="60"/>
      <c r="F860" s="59"/>
      <c r="G860" s="73"/>
      <c r="H860" s="73"/>
      <c r="I860" s="60"/>
      <c r="J860" s="54"/>
      <c r="K860" s="94" t="s">
        <v>1247</v>
      </c>
      <c r="L860" s="93" t="s">
        <v>1248</v>
      </c>
      <c r="M860" s="1">
        <f t="shared" si="24"/>
        <v>34</v>
      </c>
      <c r="O860" s="1" t="str">
        <f t="shared" si="23"/>
        <v>EM126</v>
      </c>
      <c r="P860" s="1" t="str">
        <f t="shared" si="23"/>
        <v>Taiwan/Electronics Security System</v>
      </c>
      <c r="Q860" s="13" t="s">
        <v>1196</v>
      </c>
      <c r="R860" s="11" t="s">
        <v>33</v>
      </c>
      <c r="S860" s="11" t="s">
        <v>1191</v>
      </c>
    </row>
    <row r="861" spans="1:19">
      <c r="A861" s="37"/>
      <c r="B861" s="37"/>
      <c r="C861" s="50"/>
      <c r="D861" s="51"/>
      <c r="E861" s="60"/>
      <c r="F861" s="59"/>
      <c r="G861" s="73"/>
      <c r="H861" s="73"/>
      <c r="I861" s="60"/>
      <c r="J861" s="54"/>
      <c r="K861" s="94" t="s">
        <v>1249</v>
      </c>
      <c r="L861" s="93" t="s">
        <v>1250</v>
      </c>
      <c r="M861" s="1">
        <f t="shared" si="24"/>
        <v>23</v>
      </c>
      <c r="O861" s="1" t="str">
        <f t="shared" si="23"/>
        <v>EM127</v>
      </c>
      <c r="P861" s="1" t="str">
        <f t="shared" si="23"/>
        <v>Emalus campus China AID</v>
      </c>
      <c r="Q861" s="13" t="s">
        <v>1196</v>
      </c>
      <c r="R861" s="11" t="s">
        <v>33</v>
      </c>
      <c r="S861" s="11" t="s">
        <v>1191</v>
      </c>
    </row>
    <row r="862" spans="1:19">
      <c r="A862" s="37"/>
      <c r="B862" s="37"/>
      <c r="C862" s="50"/>
      <c r="D862" s="51"/>
      <c r="E862" s="60"/>
      <c r="F862" s="59"/>
      <c r="G862" s="73"/>
      <c r="H862" s="73"/>
      <c r="I862" s="60"/>
      <c r="J862" s="54"/>
      <c r="K862" s="94" t="s">
        <v>1251</v>
      </c>
      <c r="L862" s="93" t="s">
        <v>1252</v>
      </c>
      <c r="M862" s="1">
        <f t="shared" si="24"/>
        <v>15</v>
      </c>
      <c r="O862" s="1" t="str">
        <f t="shared" si="23"/>
        <v>EM128</v>
      </c>
      <c r="P862" s="1" t="str">
        <f t="shared" si="23"/>
        <v>ROC/Solar Water</v>
      </c>
      <c r="Q862" s="13" t="s">
        <v>1196</v>
      </c>
      <c r="R862" s="11" t="s">
        <v>33</v>
      </c>
      <c r="S862" s="11" t="s">
        <v>1191</v>
      </c>
    </row>
    <row r="863" spans="1:19">
      <c r="A863" s="37"/>
      <c r="B863" s="37"/>
      <c r="C863" s="50"/>
      <c r="D863" s="51"/>
      <c r="E863" s="60"/>
      <c r="F863" s="59"/>
      <c r="G863" s="73"/>
      <c r="H863" s="73"/>
      <c r="I863" s="60"/>
      <c r="J863" s="54"/>
      <c r="K863" s="94" t="s">
        <v>1253</v>
      </c>
      <c r="L863" s="93" t="s">
        <v>1254</v>
      </c>
      <c r="M863" s="1">
        <f t="shared" si="24"/>
        <v>16</v>
      </c>
      <c r="O863" s="1" t="str">
        <f t="shared" si="23"/>
        <v>EM129</v>
      </c>
      <c r="P863" s="1" t="str">
        <f t="shared" si="23"/>
        <v>ROC/Marine Liter</v>
      </c>
      <c r="Q863" s="13" t="s">
        <v>1196</v>
      </c>
      <c r="R863" s="11" t="s">
        <v>33</v>
      </c>
      <c r="S863" s="11" t="s">
        <v>1191</v>
      </c>
    </row>
    <row r="864" spans="1:19">
      <c r="A864" s="37"/>
      <c r="B864" s="37"/>
      <c r="C864" s="50"/>
      <c r="D864" s="51"/>
      <c r="E864" s="60"/>
      <c r="F864" s="59"/>
      <c r="G864" s="73"/>
      <c r="H864" s="73"/>
      <c r="I864" s="60"/>
      <c r="J864" s="54"/>
      <c r="K864" s="94" t="s">
        <v>1255</v>
      </c>
      <c r="L864" s="93" t="s">
        <v>1256</v>
      </c>
      <c r="M864" s="1">
        <f t="shared" si="24"/>
        <v>17</v>
      </c>
      <c r="O864" s="1" t="str">
        <f t="shared" si="23"/>
        <v>EM130</v>
      </c>
      <c r="P864" s="1" t="str">
        <f t="shared" si="23"/>
        <v>ROC/Pacific Music</v>
      </c>
      <c r="Q864" s="13" t="s">
        <v>1196</v>
      </c>
      <c r="R864" s="11" t="s">
        <v>33</v>
      </c>
      <c r="S864" s="11" t="s">
        <v>1191</v>
      </c>
    </row>
    <row r="865" spans="1:19">
      <c r="A865" s="37"/>
      <c r="B865" s="37"/>
      <c r="C865" s="50"/>
      <c r="D865" s="51"/>
      <c r="E865" s="60"/>
      <c r="F865" s="59"/>
      <c r="G865" s="73"/>
      <c r="H865" s="73"/>
      <c r="I865" s="60"/>
      <c r="J865" s="54"/>
      <c r="K865" s="94" t="s">
        <v>1257</v>
      </c>
      <c r="L865" s="93" t="s">
        <v>1258</v>
      </c>
      <c r="M865" s="1">
        <f t="shared" si="24"/>
        <v>33</v>
      </c>
      <c r="O865" s="1" t="str">
        <f t="shared" si="23"/>
        <v>EM131</v>
      </c>
      <c r="P865" s="1" t="str">
        <f t="shared" si="23"/>
        <v>UNFPA-Workplan of Global/Regional</v>
      </c>
      <c r="Q865" s="13" t="s">
        <v>1196</v>
      </c>
      <c r="R865" s="11" t="s">
        <v>33</v>
      </c>
      <c r="S865" s="11" t="s">
        <v>1191</v>
      </c>
    </row>
    <row r="866" spans="1:19">
      <c r="A866" s="37"/>
      <c r="B866" s="37"/>
      <c r="C866" s="50"/>
      <c r="D866" s="51"/>
      <c r="E866" s="60"/>
      <c r="F866" s="59"/>
      <c r="G866" s="73"/>
      <c r="H866" s="73"/>
      <c r="I866" s="60"/>
      <c r="J866" s="54"/>
      <c r="K866" s="94" t="s">
        <v>1259</v>
      </c>
      <c r="L866" s="93" t="s">
        <v>1260</v>
      </c>
      <c r="M866" s="1">
        <f t="shared" si="24"/>
        <v>17</v>
      </c>
      <c r="O866" s="1" t="str">
        <f t="shared" si="23"/>
        <v>EM132</v>
      </c>
      <c r="P866" s="1" t="str">
        <f t="shared" si="23"/>
        <v>UNFPA-Counselling</v>
      </c>
      <c r="Q866" s="13" t="s">
        <v>1196</v>
      </c>
      <c r="R866" s="11" t="s">
        <v>33</v>
      </c>
      <c r="S866" s="11" t="s">
        <v>1191</v>
      </c>
    </row>
    <row r="867" spans="1:19">
      <c r="A867" s="37"/>
      <c r="B867" s="37"/>
      <c r="C867" s="50"/>
      <c r="D867" s="51"/>
      <c r="E867" s="60"/>
      <c r="F867" s="59"/>
      <c r="G867" s="73"/>
      <c r="H867" s="73"/>
      <c r="I867" s="60"/>
      <c r="J867" s="54"/>
      <c r="K867" s="94" t="s">
        <v>1261</v>
      </c>
      <c r="L867" s="93" t="s">
        <v>1262</v>
      </c>
      <c r="M867" s="1">
        <f t="shared" si="24"/>
        <v>15</v>
      </c>
      <c r="O867" s="1" t="str">
        <f t="shared" si="23"/>
        <v>EM133</v>
      </c>
      <c r="P867" s="1" t="str">
        <f t="shared" si="23"/>
        <v>UNFPA-Education</v>
      </c>
      <c r="Q867" s="13" t="s">
        <v>1196</v>
      </c>
      <c r="R867" s="11" t="s">
        <v>33</v>
      </c>
      <c r="S867" s="11" t="s">
        <v>1191</v>
      </c>
    </row>
    <row r="868" spans="1:19">
      <c r="A868" s="37"/>
      <c r="B868" s="37"/>
      <c r="C868" s="50"/>
      <c r="D868" s="51"/>
      <c r="E868" s="60"/>
      <c r="F868" s="59"/>
      <c r="G868" s="73"/>
      <c r="H868" s="73"/>
      <c r="I868" s="60"/>
      <c r="J868" s="54"/>
      <c r="K868" s="94" t="s">
        <v>1263</v>
      </c>
      <c r="L868" s="93" t="s">
        <v>1264</v>
      </c>
      <c r="M868" s="1">
        <f t="shared" si="24"/>
        <v>9</v>
      </c>
      <c r="O868" s="1" t="str">
        <f t="shared" si="23"/>
        <v>EM134</v>
      </c>
      <c r="P868" s="1" t="str">
        <f t="shared" si="23"/>
        <v>UNFPA-FBE</v>
      </c>
      <c r="Q868" s="13" t="s">
        <v>1196</v>
      </c>
      <c r="R868" s="11" t="s">
        <v>33</v>
      </c>
      <c r="S868" s="11" t="s">
        <v>1191</v>
      </c>
    </row>
    <row r="869" spans="1:19">
      <c r="A869" s="37"/>
      <c r="B869" s="37"/>
      <c r="C869" s="50"/>
      <c r="D869" s="51"/>
      <c r="E869" s="60"/>
      <c r="F869" s="59"/>
      <c r="G869" s="73"/>
      <c r="H869" s="73"/>
      <c r="I869" s="60"/>
      <c r="J869" s="54"/>
      <c r="K869" s="94" t="s">
        <v>1265</v>
      </c>
      <c r="L869" s="93" t="s">
        <v>1266</v>
      </c>
      <c r="M869" s="1">
        <f t="shared" si="24"/>
        <v>15</v>
      </c>
      <c r="O869" s="1" t="str">
        <f t="shared" si="23"/>
        <v>EM135</v>
      </c>
      <c r="P869" s="1" t="str">
        <f t="shared" si="23"/>
        <v>Sussex Research</v>
      </c>
      <c r="Q869" s="13" t="s">
        <v>1196</v>
      </c>
      <c r="R869" s="11" t="s">
        <v>33</v>
      </c>
      <c r="S869" s="11" t="s">
        <v>1191</v>
      </c>
    </row>
    <row r="870" spans="1:19">
      <c r="A870" s="37"/>
      <c r="B870" s="37"/>
      <c r="C870" s="50"/>
      <c r="D870" s="51"/>
      <c r="E870" s="60"/>
      <c r="F870" s="59"/>
      <c r="G870" s="73"/>
      <c r="H870" s="73"/>
      <c r="I870" s="60"/>
      <c r="J870" s="54"/>
      <c r="K870" s="94" t="s">
        <v>1267</v>
      </c>
      <c r="L870" s="93" t="s">
        <v>1268</v>
      </c>
      <c r="M870" s="1">
        <f t="shared" si="24"/>
        <v>22</v>
      </c>
      <c r="O870" s="1" t="str">
        <f t="shared" si="23"/>
        <v>EM136</v>
      </c>
      <c r="P870" s="1" t="str">
        <f t="shared" si="23"/>
        <v>PIRRC-Member Countries</v>
      </c>
      <c r="Q870" s="13" t="s">
        <v>1196</v>
      </c>
      <c r="R870" s="11" t="s">
        <v>33</v>
      </c>
      <c r="S870" s="11" t="s">
        <v>1191</v>
      </c>
    </row>
    <row r="871" spans="1:19">
      <c r="A871" s="37"/>
      <c r="B871" s="37"/>
      <c r="C871" s="50"/>
      <c r="D871" s="51"/>
      <c r="E871" s="60"/>
      <c r="F871" s="59"/>
      <c r="G871" s="73"/>
      <c r="H871" s="73"/>
      <c r="I871" s="60"/>
      <c r="J871" s="54"/>
      <c r="K871" s="94" t="s">
        <v>1269</v>
      </c>
      <c r="L871" s="93" t="s">
        <v>1270</v>
      </c>
      <c r="M871" s="1">
        <f t="shared" si="24"/>
        <v>16</v>
      </c>
      <c r="O871" s="1" t="str">
        <f t="shared" si="23"/>
        <v>EM137</v>
      </c>
      <c r="P871" s="1" t="str">
        <f t="shared" si="23"/>
        <v>PIRRC-World Bank</v>
      </c>
      <c r="Q871" s="13" t="s">
        <v>1196</v>
      </c>
      <c r="R871" s="11" t="s">
        <v>33</v>
      </c>
      <c r="S871" s="11" t="s">
        <v>1191</v>
      </c>
    </row>
    <row r="872" spans="1:19">
      <c r="A872" s="37"/>
      <c r="B872" s="37"/>
      <c r="C872" s="50"/>
      <c r="D872" s="51"/>
      <c r="E872" s="60"/>
      <c r="F872" s="59"/>
      <c r="G872" s="73"/>
      <c r="H872" s="73"/>
      <c r="I872" s="60"/>
      <c r="J872" s="54"/>
      <c r="K872" s="94" t="s">
        <v>1271</v>
      </c>
      <c r="L872" s="93" t="s">
        <v>1272</v>
      </c>
      <c r="M872" s="1">
        <f t="shared" si="24"/>
        <v>22</v>
      </c>
      <c r="O872" s="1" t="str">
        <f t="shared" si="23"/>
        <v>EM138</v>
      </c>
      <c r="P872" s="1" t="str">
        <f t="shared" si="23"/>
        <v>PIRRC-Development Pro.</v>
      </c>
      <c r="Q872" s="13" t="s">
        <v>1196</v>
      </c>
      <c r="R872" s="11" t="s">
        <v>33</v>
      </c>
      <c r="S872" s="11" t="s">
        <v>1191</v>
      </c>
    </row>
    <row r="873" spans="1:19">
      <c r="A873" s="37"/>
      <c r="B873" s="37"/>
      <c r="C873" s="50"/>
      <c r="D873" s="51"/>
      <c r="E873" s="60"/>
      <c r="F873" s="59"/>
      <c r="G873" s="73"/>
      <c r="H873" s="73"/>
      <c r="I873" s="60"/>
      <c r="J873" s="54"/>
      <c r="K873" s="94" t="s">
        <v>1273</v>
      </c>
      <c r="L873" s="93" t="s">
        <v>1274</v>
      </c>
      <c r="M873" s="1">
        <f t="shared" si="24"/>
        <v>35</v>
      </c>
      <c r="O873" s="1" t="str">
        <f t="shared" si="23"/>
        <v>EM139</v>
      </c>
      <c r="P873" s="1" t="str">
        <f t="shared" si="23"/>
        <v>Improve Locally Managed Marine Area</v>
      </c>
      <c r="Q873" s="13" t="s">
        <v>1196</v>
      </c>
      <c r="R873" s="11" t="s">
        <v>33</v>
      </c>
      <c r="S873" s="11" t="s">
        <v>1191</v>
      </c>
    </row>
    <row r="874" spans="1:19">
      <c r="A874" s="37"/>
      <c r="B874" s="37"/>
      <c r="C874" s="50"/>
      <c r="D874" s="51"/>
      <c r="E874" s="60"/>
      <c r="F874" s="59"/>
      <c r="G874" s="73"/>
      <c r="H874" s="73"/>
      <c r="I874" s="60"/>
      <c r="J874" s="54"/>
      <c r="K874" s="94" t="s">
        <v>1275</v>
      </c>
      <c r="L874" s="93" t="s">
        <v>1276</v>
      </c>
      <c r="M874" s="1">
        <f t="shared" si="24"/>
        <v>33</v>
      </c>
      <c r="O874" s="1" t="str">
        <f t="shared" si="23"/>
        <v>EM140</v>
      </c>
      <c r="P874" s="1" t="str">
        <f t="shared" si="23"/>
        <v>Fiji's Rare &amp; Endemic butterflies</v>
      </c>
      <c r="Q874" s="13" t="s">
        <v>1196</v>
      </c>
      <c r="R874" s="11" t="s">
        <v>33</v>
      </c>
      <c r="S874" s="11" t="s">
        <v>1191</v>
      </c>
    </row>
    <row r="875" spans="1:19">
      <c r="A875" s="37"/>
      <c r="B875" s="37"/>
      <c r="C875" s="50"/>
      <c r="D875" s="51"/>
      <c r="E875" s="60"/>
      <c r="F875" s="59"/>
      <c r="G875" s="73"/>
      <c r="H875" s="73"/>
      <c r="I875" s="60"/>
      <c r="J875" s="54"/>
      <c r="K875" s="94" t="s">
        <v>1277</v>
      </c>
      <c r="L875" s="93" t="s">
        <v>1278</v>
      </c>
      <c r="M875" s="1">
        <f t="shared" si="24"/>
        <v>35</v>
      </c>
      <c r="O875" s="1" t="str">
        <f t="shared" si="23"/>
        <v>EM141</v>
      </c>
      <c r="P875" s="1" t="str">
        <f t="shared" si="23"/>
        <v>Locally Managed Marine Areas N/Work</v>
      </c>
      <c r="Q875" s="13" t="s">
        <v>1196</v>
      </c>
      <c r="R875" s="11" t="s">
        <v>33</v>
      </c>
      <c r="S875" s="11" t="s">
        <v>1191</v>
      </c>
    </row>
    <row r="876" spans="1:19">
      <c r="A876" s="37"/>
      <c r="B876" s="37"/>
      <c r="C876" s="50"/>
      <c r="D876" s="51"/>
      <c r="E876" s="60"/>
      <c r="F876" s="59"/>
      <c r="G876" s="73"/>
      <c r="H876" s="73"/>
      <c r="I876" s="60"/>
      <c r="J876" s="54"/>
      <c r="K876" s="94" t="s">
        <v>1279</v>
      </c>
      <c r="L876" s="93" t="s">
        <v>1280</v>
      </c>
      <c r="M876" s="1">
        <f t="shared" si="24"/>
        <v>28</v>
      </c>
      <c r="O876" s="1" t="str">
        <f t="shared" si="23"/>
        <v>EM142</v>
      </c>
      <c r="P876" s="1" t="str">
        <f t="shared" si="23"/>
        <v>ROC:USPNet Video Equipt Proj</v>
      </c>
      <c r="Q876" s="13" t="s">
        <v>1196</v>
      </c>
      <c r="R876" s="11" t="s">
        <v>33</v>
      </c>
      <c r="S876" s="11" t="s">
        <v>1191</v>
      </c>
    </row>
    <row r="877" spans="1:19">
      <c r="A877" s="37"/>
      <c r="B877" s="37"/>
      <c r="C877" s="50"/>
      <c r="D877" s="51"/>
      <c r="E877" s="60"/>
      <c r="F877" s="59"/>
      <c r="G877" s="73"/>
      <c r="H877" s="73"/>
      <c r="I877" s="60"/>
      <c r="J877" s="54"/>
      <c r="K877" s="94" t="s">
        <v>1281</v>
      </c>
      <c r="L877" s="93" t="s">
        <v>1282</v>
      </c>
      <c r="M877" s="1">
        <f t="shared" si="24"/>
        <v>12</v>
      </c>
      <c r="O877" s="1" t="str">
        <f t="shared" ref="O877:P940" si="25">E877&amp;G877&amp;I877&amp;K877</f>
        <v>EM143</v>
      </c>
      <c r="P877" s="1" t="str">
        <f t="shared" si="25"/>
        <v>LMMA Network</v>
      </c>
      <c r="Q877" s="13" t="s">
        <v>1196</v>
      </c>
      <c r="R877" s="11" t="s">
        <v>33</v>
      </c>
      <c r="S877" s="11" t="s">
        <v>1191</v>
      </c>
    </row>
    <row r="878" spans="1:19">
      <c r="A878" s="37"/>
      <c r="B878" s="37"/>
      <c r="C878" s="50"/>
      <c r="D878" s="51"/>
      <c r="E878" s="60"/>
      <c r="F878" s="59"/>
      <c r="G878" s="73"/>
      <c r="H878" s="73"/>
      <c r="I878" s="60"/>
      <c r="J878" s="54"/>
      <c r="K878" s="94" t="s">
        <v>1283</v>
      </c>
      <c r="L878" s="93" t="s">
        <v>1284</v>
      </c>
      <c r="M878" s="1">
        <f t="shared" si="24"/>
        <v>35</v>
      </c>
      <c r="O878" s="1" t="str">
        <f t="shared" si="25"/>
        <v>EM144</v>
      </c>
      <c r="P878" s="1" t="str">
        <f t="shared" si="25"/>
        <v>Private Sector Development Training</v>
      </c>
      <c r="Q878" s="13" t="s">
        <v>1196</v>
      </c>
      <c r="R878" s="11" t="s">
        <v>33</v>
      </c>
      <c r="S878" s="11" t="s">
        <v>1191</v>
      </c>
    </row>
    <row r="879" spans="1:19">
      <c r="A879" s="37"/>
      <c r="B879" s="37"/>
      <c r="C879" s="50"/>
      <c r="D879" s="51"/>
      <c r="E879" s="60"/>
      <c r="F879" s="59"/>
      <c r="G879" s="73"/>
      <c r="H879" s="73"/>
      <c r="I879" s="60"/>
      <c r="J879" s="54"/>
      <c r="K879" s="94" t="s">
        <v>1285</v>
      </c>
      <c r="L879" s="93" t="s">
        <v>1286</v>
      </c>
      <c r="M879" s="1">
        <f t="shared" si="24"/>
        <v>24</v>
      </c>
      <c r="O879" s="1" t="str">
        <f t="shared" si="25"/>
        <v>EM145</v>
      </c>
      <c r="P879" s="1" t="str">
        <f t="shared" si="25"/>
        <v>Food Technology Training</v>
      </c>
      <c r="Q879" s="13" t="s">
        <v>1196</v>
      </c>
      <c r="R879" s="11" t="s">
        <v>33</v>
      </c>
      <c r="S879" s="11" t="s">
        <v>1191</v>
      </c>
    </row>
    <row r="880" spans="1:19">
      <c r="A880" s="37"/>
      <c r="B880" s="37"/>
      <c r="C880" s="50"/>
      <c r="D880" s="51"/>
      <c r="E880" s="60"/>
      <c r="F880" s="59"/>
      <c r="G880" s="73"/>
      <c r="H880" s="73"/>
      <c r="I880" s="60"/>
      <c r="J880" s="54"/>
      <c r="K880" s="94" t="s">
        <v>1287</v>
      </c>
      <c r="L880" s="93" t="s">
        <v>1288</v>
      </c>
      <c r="M880" s="1">
        <f t="shared" si="24"/>
        <v>33</v>
      </c>
      <c r="O880" s="1" t="str">
        <f t="shared" si="25"/>
        <v>EM146</v>
      </c>
      <c r="P880" s="1" t="str">
        <f t="shared" si="25"/>
        <v>IMR Specialised Reference Library</v>
      </c>
      <c r="Q880" s="13" t="s">
        <v>1196</v>
      </c>
      <c r="R880" s="11" t="s">
        <v>33</v>
      </c>
      <c r="S880" s="11" t="s">
        <v>1191</v>
      </c>
    </row>
    <row r="881" spans="1:19">
      <c r="A881" s="37"/>
      <c r="B881" s="37"/>
      <c r="C881" s="50"/>
      <c r="D881" s="51"/>
      <c r="E881" s="60"/>
      <c r="F881" s="59"/>
      <c r="G881" s="73"/>
      <c r="H881" s="73"/>
      <c r="I881" s="60"/>
      <c r="J881" s="54"/>
      <c r="K881" s="94" t="s">
        <v>1289</v>
      </c>
      <c r="L881" s="93" t="s">
        <v>1290</v>
      </c>
      <c r="M881" s="1">
        <f t="shared" si="24"/>
        <v>30</v>
      </c>
      <c r="O881" s="1" t="str">
        <f t="shared" si="25"/>
        <v>EM147</v>
      </c>
      <c r="P881" s="1" t="str">
        <f t="shared" si="25"/>
        <v>Conservation of the Sovi Basin</v>
      </c>
      <c r="Q881" s="13" t="s">
        <v>1196</v>
      </c>
      <c r="R881" s="11" t="s">
        <v>33</v>
      </c>
      <c r="S881" s="11" t="s">
        <v>1191</v>
      </c>
    </row>
    <row r="882" spans="1:19">
      <c r="A882" s="37"/>
      <c r="B882" s="37"/>
      <c r="C882" s="50"/>
      <c r="D882" s="51"/>
      <c r="E882" s="60"/>
      <c r="F882" s="59"/>
      <c r="G882" s="73"/>
      <c r="H882" s="73"/>
      <c r="I882" s="60"/>
      <c r="J882" s="54"/>
      <c r="K882" s="94" t="s">
        <v>1291</v>
      </c>
      <c r="L882" s="93" t="s">
        <v>1292</v>
      </c>
      <c r="M882" s="1">
        <f t="shared" si="24"/>
        <v>9</v>
      </c>
      <c r="O882" s="1" t="str">
        <f t="shared" si="25"/>
        <v>EM148</v>
      </c>
      <c r="P882" s="1" t="str">
        <f t="shared" si="25"/>
        <v>APN Drama</v>
      </c>
      <c r="Q882" s="13" t="s">
        <v>1196</v>
      </c>
      <c r="R882" s="11" t="s">
        <v>33</v>
      </c>
      <c r="S882" s="11" t="s">
        <v>1191</v>
      </c>
    </row>
    <row r="883" spans="1:19">
      <c r="A883" s="37"/>
      <c r="B883" s="37"/>
      <c r="C883" s="50"/>
      <c r="D883" s="51"/>
      <c r="E883" s="60"/>
      <c r="F883" s="59"/>
      <c r="G883" s="73"/>
      <c r="H883" s="73"/>
      <c r="I883" s="60"/>
      <c r="J883" s="54"/>
      <c r="K883" s="94" t="s">
        <v>1293</v>
      </c>
      <c r="L883" s="93" t="s">
        <v>1294</v>
      </c>
      <c r="M883" s="1">
        <f t="shared" si="24"/>
        <v>28</v>
      </c>
      <c r="O883" s="1" t="str">
        <f t="shared" si="25"/>
        <v>EM149</v>
      </c>
      <c r="P883" s="1" t="str">
        <f t="shared" si="25"/>
        <v>CI-Economic Valuation of MMA</v>
      </c>
      <c r="Q883" s="13" t="s">
        <v>1196</v>
      </c>
      <c r="R883" s="11" t="s">
        <v>33</v>
      </c>
      <c r="S883" s="11" t="s">
        <v>1191</v>
      </c>
    </row>
    <row r="884" spans="1:19">
      <c r="A884" s="37"/>
      <c r="B884" s="37"/>
      <c r="C884" s="50"/>
      <c r="D884" s="51"/>
      <c r="E884" s="60"/>
      <c r="F884" s="59"/>
      <c r="G884" s="73"/>
      <c r="H884" s="73"/>
      <c r="I884" s="60"/>
      <c r="J884" s="54"/>
      <c r="K884" s="94" t="s">
        <v>1295</v>
      </c>
      <c r="L884" s="93" t="s">
        <v>1296</v>
      </c>
      <c r="M884" s="1">
        <f t="shared" si="24"/>
        <v>31</v>
      </c>
      <c r="O884" s="1" t="str">
        <f t="shared" si="25"/>
        <v>EM150</v>
      </c>
      <c r="P884" s="1" t="str">
        <f t="shared" si="25"/>
        <v>Socioeconomic &amp; Goverance Study</v>
      </c>
      <c r="Q884" s="13" t="s">
        <v>1196</v>
      </c>
      <c r="R884" s="11" t="s">
        <v>33</v>
      </c>
      <c r="S884" s="11" t="s">
        <v>1191</v>
      </c>
    </row>
    <row r="885" spans="1:19">
      <c r="A885" s="37"/>
      <c r="B885" s="37"/>
      <c r="C885" s="50"/>
      <c r="D885" s="51"/>
      <c r="E885" s="60"/>
      <c r="F885" s="59"/>
      <c r="G885" s="73"/>
      <c r="H885" s="73"/>
      <c r="I885" s="60"/>
      <c r="J885" s="54"/>
      <c r="K885" s="94" t="s">
        <v>1297</v>
      </c>
      <c r="L885" s="93" t="s">
        <v>1298</v>
      </c>
      <c r="M885" s="1">
        <f t="shared" si="24"/>
        <v>25</v>
      </c>
      <c r="O885" s="1" t="str">
        <f t="shared" si="25"/>
        <v>EM151</v>
      </c>
      <c r="P885" s="1" t="str">
        <f t="shared" si="25"/>
        <v>MPA Effectiveness in Fiji</v>
      </c>
      <c r="Q885" s="13" t="s">
        <v>1196</v>
      </c>
      <c r="R885" s="11" t="s">
        <v>33</v>
      </c>
      <c r="S885" s="11" t="s">
        <v>1191</v>
      </c>
    </row>
    <row r="886" spans="1:19">
      <c r="A886" s="37"/>
      <c r="B886" s="37"/>
      <c r="C886" s="50"/>
      <c r="D886" s="51"/>
      <c r="E886" s="60"/>
      <c r="F886" s="59"/>
      <c r="G886" s="73"/>
      <c r="H886" s="73"/>
      <c r="I886" s="60"/>
      <c r="J886" s="54"/>
      <c r="K886" s="94" t="s">
        <v>1299</v>
      </c>
      <c r="L886" s="93" t="s">
        <v>1300</v>
      </c>
      <c r="M886" s="1">
        <f t="shared" si="24"/>
        <v>33</v>
      </c>
      <c r="O886" s="1" t="str">
        <f t="shared" si="25"/>
        <v>EM152</v>
      </c>
      <c r="P886" s="1" t="str">
        <f t="shared" si="25"/>
        <v>Packard/Strategic Adviser to LMMA</v>
      </c>
      <c r="Q886" s="13" t="s">
        <v>1196</v>
      </c>
      <c r="R886" s="11" t="s">
        <v>33</v>
      </c>
      <c r="S886" s="11" t="s">
        <v>1191</v>
      </c>
    </row>
    <row r="887" spans="1:19">
      <c r="A887" s="37"/>
      <c r="B887" s="37"/>
      <c r="C887" s="50"/>
      <c r="D887" s="51"/>
      <c r="E887" s="60"/>
      <c r="F887" s="59"/>
      <c r="G887" s="73"/>
      <c r="H887" s="73"/>
      <c r="I887" s="60"/>
      <c r="J887" s="54"/>
      <c r="K887" s="94" t="s">
        <v>1301</v>
      </c>
      <c r="L887" s="93" t="s">
        <v>1302</v>
      </c>
      <c r="M887" s="1">
        <f t="shared" si="24"/>
        <v>22</v>
      </c>
      <c r="O887" s="1" t="str">
        <f t="shared" si="25"/>
        <v>EM153</v>
      </c>
      <c r="P887" s="1" t="str">
        <f t="shared" si="25"/>
        <v>WANI Watershed Project</v>
      </c>
      <c r="Q887" s="13" t="s">
        <v>1196</v>
      </c>
      <c r="R887" s="11" t="s">
        <v>33</v>
      </c>
      <c r="S887" s="11" t="s">
        <v>1191</v>
      </c>
    </row>
    <row r="888" spans="1:19">
      <c r="A888" s="37"/>
      <c r="B888" s="37"/>
      <c r="C888" s="50"/>
      <c r="D888" s="51"/>
      <c r="E888" s="60"/>
      <c r="F888" s="59"/>
      <c r="G888" s="73"/>
      <c r="H888" s="73"/>
      <c r="I888" s="60"/>
      <c r="J888" s="54"/>
      <c r="K888" s="94" t="s">
        <v>1303</v>
      </c>
      <c r="L888" s="93" t="s">
        <v>1304</v>
      </c>
      <c r="M888" s="1">
        <f t="shared" si="24"/>
        <v>31</v>
      </c>
      <c r="O888" s="1" t="str">
        <f t="shared" si="25"/>
        <v>EM154</v>
      </c>
      <c r="P888" s="1" t="str">
        <f t="shared" si="25"/>
        <v>Conversation Int-Cowrie Project</v>
      </c>
      <c r="Q888" s="13" t="s">
        <v>1196</v>
      </c>
      <c r="R888" s="11" t="s">
        <v>33</v>
      </c>
      <c r="S888" s="11" t="s">
        <v>1191</v>
      </c>
    </row>
    <row r="889" spans="1:19">
      <c r="A889" s="37"/>
      <c r="B889" s="37"/>
      <c r="C889" s="50"/>
      <c r="D889" s="51"/>
      <c r="E889" s="60"/>
      <c r="F889" s="59"/>
      <c r="G889" s="73"/>
      <c r="H889" s="73"/>
      <c r="I889" s="60"/>
      <c r="J889" s="54"/>
      <c r="K889" s="94" t="s">
        <v>1305</v>
      </c>
      <c r="L889" s="93" t="s">
        <v>1306</v>
      </c>
      <c r="M889" s="1">
        <f t="shared" si="24"/>
        <v>33</v>
      </c>
      <c r="O889" s="1" t="str">
        <f t="shared" si="25"/>
        <v>EM155</v>
      </c>
      <c r="P889" s="1" t="str">
        <f t="shared" si="25"/>
        <v>Biological Survey of Southern Lau</v>
      </c>
      <c r="Q889" s="13" t="s">
        <v>1196</v>
      </c>
      <c r="R889" s="11" t="s">
        <v>33</v>
      </c>
      <c r="S889" s="11" t="s">
        <v>1191</v>
      </c>
    </row>
    <row r="890" spans="1:19">
      <c r="A890" s="37"/>
      <c r="B890" s="37"/>
      <c r="C890" s="50"/>
      <c r="D890" s="51"/>
      <c r="E890" s="60"/>
      <c r="F890" s="59"/>
      <c r="G890" s="73"/>
      <c r="H890" s="73"/>
      <c r="I890" s="60"/>
      <c r="J890" s="54"/>
      <c r="K890" s="94" t="s">
        <v>1307</v>
      </c>
      <c r="L890" s="93" t="s">
        <v>1308</v>
      </c>
      <c r="M890" s="1">
        <f t="shared" si="24"/>
        <v>35</v>
      </c>
      <c r="O890" s="1" t="str">
        <f t="shared" si="25"/>
        <v>EM156</v>
      </c>
      <c r="P890" s="1" t="str">
        <f t="shared" si="25"/>
        <v>Climate Change on Fiji Cloud Forest</v>
      </c>
      <c r="Q890" s="13" t="s">
        <v>1196</v>
      </c>
      <c r="R890" s="11" t="s">
        <v>33</v>
      </c>
      <c r="S890" s="11" t="s">
        <v>1191</v>
      </c>
    </row>
    <row r="891" spans="1:19">
      <c r="A891" s="37"/>
      <c r="B891" s="37"/>
      <c r="C891" s="50"/>
      <c r="D891" s="51"/>
      <c r="E891" s="60"/>
      <c r="F891" s="59"/>
      <c r="G891" s="73"/>
      <c r="H891" s="73"/>
      <c r="I891" s="60"/>
      <c r="J891" s="54"/>
      <c r="K891" s="94" t="s">
        <v>1309</v>
      </c>
      <c r="L891" s="93" t="s">
        <v>1310</v>
      </c>
      <c r="M891" s="1">
        <f t="shared" si="24"/>
        <v>35</v>
      </c>
      <c r="O891" s="1" t="str">
        <f t="shared" si="25"/>
        <v>EM157</v>
      </c>
      <c r="P891" s="1" t="str">
        <f t="shared" si="25"/>
        <v>CEPF Ecosystem Profile-EMI Hotspots</v>
      </c>
      <c r="Q891" s="13" t="s">
        <v>1196</v>
      </c>
      <c r="R891" s="11" t="s">
        <v>33</v>
      </c>
      <c r="S891" s="11" t="s">
        <v>1191</v>
      </c>
    </row>
    <row r="892" spans="1:19">
      <c r="A892" s="37"/>
      <c r="B892" s="37"/>
      <c r="C892" s="50"/>
      <c r="D892" s="51"/>
      <c r="E892" s="60"/>
      <c r="F892" s="59"/>
      <c r="G892" s="73"/>
      <c r="H892" s="73"/>
      <c r="I892" s="60"/>
      <c r="J892" s="54"/>
      <c r="K892" s="94" t="s">
        <v>1311</v>
      </c>
      <c r="L892" s="93" t="s">
        <v>1312</v>
      </c>
      <c r="M892" s="1">
        <f t="shared" si="24"/>
        <v>26</v>
      </c>
      <c r="O892" s="1" t="str">
        <f t="shared" si="25"/>
        <v>EM158</v>
      </c>
      <c r="P892" s="1" t="str">
        <f t="shared" si="25"/>
        <v>BioFuel Testing Laboratory</v>
      </c>
      <c r="Q892" s="13" t="s">
        <v>1196</v>
      </c>
      <c r="R892" s="11" t="s">
        <v>33</v>
      </c>
      <c r="S892" s="11" t="s">
        <v>1191</v>
      </c>
    </row>
    <row r="893" spans="1:19">
      <c r="A893" s="37"/>
      <c r="B893" s="37"/>
      <c r="C893" s="50"/>
      <c r="D893" s="51"/>
      <c r="E893" s="60"/>
      <c r="F893" s="59"/>
      <c r="G893" s="73"/>
      <c r="H893" s="73"/>
      <c r="I893" s="60"/>
      <c r="J893" s="54"/>
      <c r="K893" s="94" t="s">
        <v>1313</v>
      </c>
      <c r="L893" s="93" t="s">
        <v>1314</v>
      </c>
      <c r="M893" s="1">
        <f t="shared" si="24"/>
        <v>19</v>
      </c>
      <c r="O893" s="1" t="str">
        <f t="shared" si="25"/>
        <v>EM159</v>
      </c>
      <c r="P893" s="1" t="str">
        <f t="shared" si="25"/>
        <v>Confucius Institute</v>
      </c>
      <c r="Q893" s="13" t="s">
        <v>1196</v>
      </c>
      <c r="R893" s="11" t="s">
        <v>33</v>
      </c>
      <c r="S893" s="11" t="s">
        <v>1191</v>
      </c>
    </row>
    <row r="894" spans="1:19">
      <c r="A894" s="37"/>
      <c r="B894" s="37"/>
      <c r="C894" s="50"/>
      <c r="D894" s="51"/>
      <c r="E894" s="60"/>
      <c r="F894" s="59"/>
      <c r="G894" s="73"/>
      <c r="H894" s="73"/>
      <c r="I894" s="60"/>
      <c r="J894" s="54"/>
      <c r="K894" s="94" t="s">
        <v>1315</v>
      </c>
      <c r="L894" s="93" t="s">
        <v>1316</v>
      </c>
      <c r="M894" s="1">
        <f t="shared" si="24"/>
        <v>28</v>
      </c>
      <c r="O894" s="1" t="str">
        <f t="shared" si="25"/>
        <v>EM160</v>
      </c>
      <c r="P894" s="1" t="str">
        <f t="shared" si="25"/>
        <v>Confucius Institute Research</v>
      </c>
      <c r="Q894" s="13" t="s">
        <v>1196</v>
      </c>
      <c r="R894" s="11" t="s">
        <v>33</v>
      </c>
      <c r="S894" s="11" t="s">
        <v>1191</v>
      </c>
    </row>
    <row r="895" spans="1:19">
      <c r="A895" s="37"/>
      <c r="B895" s="37"/>
      <c r="C895" s="50"/>
      <c r="D895" s="51"/>
      <c r="E895" s="60"/>
      <c r="F895" s="59"/>
      <c r="G895" s="73"/>
      <c r="H895" s="73"/>
      <c r="I895" s="60"/>
      <c r="J895" s="54"/>
      <c r="K895" s="94" t="s">
        <v>1317</v>
      </c>
      <c r="L895" s="93" t="s">
        <v>1318</v>
      </c>
      <c r="M895" s="1">
        <f t="shared" si="24"/>
        <v>35</v>
      </c>
      <c r="O895" s="1" t="str">
        <f t="shared" si="25"/>
        <v>EM161</v>
      </c>
      <c r="P895" s="1" t="str">
        <f t="shared" si="25"/>
        <v>S.Is Diploma in Leadership &amp; Change</v>
      </c>
      <c r="Q895" s="13" t="s">
        <v>1196</v>
      </c>
      <c r="R895" s="11" t="s">
        <v>33</v>
      </c>
      <c r="S895" s="11" t="s">
        <v>1191</v>
      </c>
    </row>
    <row r="896" spans="1:19">
      <c r="A896" s="37"/>
      <c r="B896" s="37"/>
      <c r="C896" s="50"/>
      <c r="D896" s="51"/>
      <c r="E896" s="60"/>
      <c r="F896" s="59"/>
      <c r="G896" s="73"/>
      <c r="H896" s="73"/>
      <c r="I896" s="60"/>
      <c r="J896" s="54"/>
      <c r="K896" s="94" t="s">
        <v>1319</v>
      </c>
      <c r="L896" s="93" t="s">
        <v>1320</v>
      </c>
      <c r="M896" s="1">
        <f t="shared" si="24"/>
        <v>16</v>
      </c>
      <c r="O896" s="1" t="str">
        <f t="shared" si="25"/>
        <v>EM162</v>
      </c>
      <c r="P896" s="1" t="str">
        <f t="shared" si="25"/>
        <v>Reefbase Pacific</v>
      </c>
      <c r="Q896" s="13" t="s">
        <v>1196</v>
      </c>
      <c r="R896" s="11" t="s">
        <v>33</v>
      </c>
      <c r="S896" s="11" t="s">
        <v>1191</v>
      </c>
    </row>
    <row r="897" spans="1:19">
      <c r="A897" s="37"/>
      <c r="B897" s="37"/>
      <c r="C897" s="50"/>
      <c r="D897" s="51"/>
      <c r="E897" s="60"/>
      <c r="F897" s="59"/>
      <c r="G897" s="73"/>
      <c r="H897" s="73"/>
      <c r="I897" s="60"/>
      <c r="J897" s="54"/>
      <c r="K897" s="94" t="s">
        <v>1321</v>
      </c>
      <c r="L897" s="93" t="s">
        <v>1322</v>
      </c>
      <c r="M897" s="1">
        <f t="shared" si="24"/>
        <v>11</v>
      </c>
      <c r="O897" s="1" t="str">
        <f t="shared" si="25"/>
        <v>EM163</v>
      </c>
      <c r="P897" s="1" t="str">
        <f t="shared" si="25"/>
        <v>Fiji Shrimp</v>
      </c>
      <c r="Q897" s="13" t="s">
        <v>1196</v>
      </c>
      <c r="R897" s="11" t="s">
        <v>33</v>
      </c>
      <c r="S897" s="11" t="s">
        <v>1191</v>
      </c>
    </row>
    <row r="898" spans="1:19">
      <c r="A898" s="37"/>
      <c r="B898" s="37"/>
      <c r="C898" s="50"/>
      <c r="D898" s="51"/>
      <c r="E898" s="60"/>
      <c r="F898" s="59"/>
      <c r="G898" s="73"/>
      <c r="H898" s="73"/>
      <c r="I898" s="60"/>
      <c r="J898" s="54"/>
      <c r="K898" s="94" t="s">
        <v>1323</v>
      </c>
      <c r="L898" s="93" t="s">
        <v>1324</v>
      </c>
      <c r="M898" s="1">
        <f t="shared" si="24"/>
        <v>34</v>
      </c>
      <c r="O898" s="1" t="str">
        <f t="shared" si="25"/>
        <v>EM164</v>
      </c>
      <c r="P898" s="1" t="str">
        <f t="shared" si="25"/>
        <v>IPS-International Cultural Studies</v>
      </c>
      <c r="Q898" s="13" t="s">
        <v>1196</v>
      </c>
      <c r="R898" s="11" t="s">
        <v>33</v>
      </c>
      <c r="S898" s="11" t="s">
        <v>1191</v>
      </c>
    </row>
    <row r="899" spans="1:19">
      <c r="A899" s="37"/>
      <c r="B899" s="37"/>
      <c r="C899" s="50"/>
      <c r="D899" s="51"/>
      <c r="E899" s="60"/>
      <c r="F899" s="59"/>
      <c r="G899" s="73"/>
      <c r="H899" s="73"/>
      <c r="I899" s="60"/>
      <c r="J899" s="54"/>
      <c r="K899" s="94" t="s">
        <v>1325</v>
      </c>
      <c r="L899" s="93" t="s">
        <v>1326</v>
      </c>
      <c r="M899" s="1">
        <f t="shared" si="24"/>
        <v>33</v>
      </c>
      <c r="O899" s="1" t="str">
        <f t="shared" si="25"/>
        <v>EM165</v>
      </c>
      <c r="P899" s="1" t="str">
        <f t="shared" si="25"/>
        <v>IPS-Traditional Meeting Hse(Bure)</v>
      </c>
      <c r="Q899" s="13" t="s">
        <v>1196</v>
      </c>
      <c r="R899" s="11" t="s">
        <v>33</v>
      </c>
      <c r="S899" s="11" t="s">
        <v>1191</v>
      </c>
    </row>
    <row r="900" spans="1:19">
      <c r="A900" s="37"/>
      <c r="B900" s="37"/>
      <c r="C900" s="50"/>
      <c r="D900" s="51"/>
      <c r="E900" s="60"/>
      <c r="F900" s="59"/>
      <c r="G900" s="73"/>
      <c r="H900" s="73"/>
      <c r="I900" s="60"/>
      <c r="J900" s="54"/>
      <c r="K900" s="94" t="s">
        <v>1327</v>
      </c>
      <c r="L900" s="93" t="s">
        <v>1328</v>
      </c>
      <c r="M900" s="1">
        <f t="shared" si="24"/>
        <v>23</v>
      </c>
      <c r="O900" s="1" t="str">
        <f t="shared" si="25"/>
        <v>EM166</v>
      </c>
      <c r="P900" s="1" t="str">
        <f t="shared" si="25"/>
        <v>Marshall Island Project</v>
      </c>
      <c r="Q900" s="13" t="s">
        <v>1196</v>
      </c>
      <c r="R900" s="11" t="s">
        <v>33</v>
      </c>
      <c r="S900" s="11" t="s">
        <v>1191</v>
      </c>
    </row>
    <row r="901" spans="1:19">
      <c r="A901" s="37"/>
      <c r="B901" s="37"/>
      <c r="C901" s="50"/>
      <c r="D901" s="51"/>
      <c r="E901" s="60"/>
      <c r="F901" s="59"/>
      <c r="G901" s="73"/>
      <c r="H901" s="73"/>
      <c r="I901" s="60"/>
      <c r="J901" s="54"/>
      <c r="K901" s="94" t="s">
        <v>1329</v>
      </c>
      <c r="L901" s="93" t="s">
        <v>1330</v>
      </c>
      <c r="M901" s="1">
        <f t="shared" si="24"/>
        <v>14</v>
      </c>
      <c r="O901" s="1" t="str">
        <f t="shared" si="25"/>
        <v>EM167</v>
      </c>
      <c r="P901" s="1" t="str">
        <f t="shared" si="25"/>
        <v>Women of Power</v>
      </c>
      <c r="Q901" s="13" t="s">
        <v>1196</v>
      </c>
      <c r="R901" s="11" t="s">
        <v>33</v>
      </c>
      <c r="S901" s="11" t="s">
        <v>1191</v>
      </c>
    </row>
    <row r="902" spans="1:19">
      <c r="A902" s="37"/>
      <c r="B902" s="37"/>
      <c r="C902" s="50"/>
      <c r="D902" s="51"/>
      <c r="E902" s="60"/>
      <c r="F902" s="59"/>
      <c r="G902" s="73"/>
      <c r="H902" s="73"/>
      <c r="I902" s="60"/>
      <c r="J902" s="54"/>
      <c r="K902" s="94" t="s">
        <v>1331</v>
      </c>
      <c r="L902" s="93" t="s">
        <v>1332</v>
      </c>
      <c r="M902" s="1">
        <f t="shared" si="24"/>
        <v>21</v>
      </c>
      <c r="O902" s="1" t="str">
        <f t="shared" si="25"/>
        <v>EM168</v>
      </c>
      <c r="P902" s="1" t="str">
        <f t="shared" si="25"/>
        <v>Consultancy-Jan Nowak</v>
      </c>
      <c r="Q902" s="13" t="s">
        <v>1196</v>
      </c>
      <c r="R902" s="11" t="s">
        <v>33</v>
      </c>
      <c r="S902" s="11" t="s">
        <v>1191</v>
      </c>
    </row>
    <row r="903" spans="1:19">
      <c r="A903" s="37"/>
      <c r="B903" s="37"/>
      <c r="C903" s="50"/>
      <c r="D903" s="51"/>
      <c r="E903" s="60"/>
      <c r="F903" s="59"/>
      <c r="G903" s="73"/>
      <c r="H903" s="73"/>
      <c r="I903" s="60"/>
      <c r="J903" s="54"/>
      <c r="K903" s="94" t="s">
        <v>1333</v>
      </c>
      <c r="L903" s="93" t="s">
        <v>1334</v>
      </c>
      <c r="M903" s="1">
        <f t="shared" si="24"/>
        <v>28</v>
      </c>
      <c r="O903" s="1" t="str">
        <f t="shared" si="25"/>
        <v>EM169</v>
      </c>
      <c r="P903" s="1" t="str">
        <f t="shared" si="25"/>
        <v>Students Exchange Programmes</v>
      </c>
      <c r="Q903" s="13" t="s">
        <v>1196</v>
      </c>
      <c r="R903" s="11" t="s">
        <v>33</v>
      </c>
      <c r="S903" s="11" t="s">
        <v>1191</v>
      </c>
    </row>
    <row r="904" spans="1:19">
      <c r="A904" s="37"/>
      <c r="B904" s="37"/>
      <c r="C904" s="50"/>
      <c r="D904" s="51"/>
      <c r="E904" s="60"/>
      <c r="F904" s="59"/>
      <c r="G904" s="73"/>
      <c r="H904" s="73"/>
      <c r="I904" s="60"/>
      <c r="J904" s="54"/>
      <c r="K904" s="94" t="s">
        <v>1335</v>
      </c>
      <c r="L904" s="93" t="s">
        <v>1336</v>
      </c>
      <c r="M904" s="1">
        <f t="shared" si="24"/>
        <v>13</v>
      </c>
      <c r="O904" s="1" t="str">
        <f t="shared" si="25"/>
        <v>EM170</v>
      </c>
      <c r="P904" s="1" t="str">
        <f t="shared" si="25"/>
        <v>ISEP - Direct</v>
      </c>
      <c r="Q904" s="13" t="s">
        <v>1196</v>
      </c>
      <c r="R904" s="11" t="s">
        <v>33</v>
      </c>
      <c r="S904" s="11" t="s">
        <v>1191</v>
      </c>
    </row>
    <row r="905" spans="1:19">
      <c r="A905" s="37"/>
      <c r="B905" s="37"/>
      <c r="C905" s="50"/>
      <c r="D905" s="51"/>
      <c r="E905" s="60"/>
      <c r="F905" s="59"/>
      <c r="G905" s="73"/>
      <c r="H905" s="73"/>
      <c r="I905" s="60"/>
      <c r="J905" s="54"/>
      <c r="K905" s="94" t="s">
        <v>1337</v>
      </c>
      <c r="L905" s="93" t="s">
        <v>1338</v>
      </c>
      <c r="M905" s="1">
        <f t="shared" si="24"/>
        <v>23</v>
      </c>
      <c r="O905" s="1" t="str">
        <f t="shared" si="25"/>
        <v>EM171</v>
      </c>
      <c r="P905" s="1" t="str">
        <f t="shared" si="25"/>
        <v>Quality &amp; Audit Project</v>
      </c>
      <c r="Q905" s="13" t="s">
        <v>1196</v>
      </c>
      <c r="R905" s="11" t="s">
        <v>33</v>
      </c>
      <c r="S905" s="11" t="s">
        <v>1191</v>
      </c>
    </row>
    <row r="906" spans="1:19">
      <c r="A906" s="37"/>
      <c r="B906" s="37"/>
      <c r="C906" s="50"/>
      <c r="D906" s="51"/>
      <c r="E906" s="60"/>
      <c r="F906" s="59"/>
      <c r="G906" s="73"/>
      <c r="H906" s="73"/>
      <c r="I906" s="60"/>
      <c r="J906" s="54"/>
      <c r="K906" s="94" t="s">
        <v>1339</v>
      </c>
      <c r="L906" s="93" t="s">
        <v>1340</v>
      </c>
      <c r="M906" s="1">
        <f t="shared" si="24"/>
        <v>22</v>
      </c>
      <c r="O906" s="1" t="str">
        <f t="shared" si="25"/>
        <v>EM172</v>
      </c>
      <c r="P906" s="1" t="str">
        <f t="shared" si="25"/>
        <v>Biology of Fijian Frog</v>
      </c>
      <c r="Q906" s="13" t="s">
        <v>1196</v>
      </c>
      <c r="R906" s="11" t="s">
        <v>33</v>
      </c>
      <c r="S906" s="11" t="s">
        <v>1191</v>
      </c>
    </row>
    <row r="907" spans="1:19">
      <c r="A907" s="37"/>
      <c r="B907" s="37"/>
      <c r="C907" s="50"/>
      <c r="D907" s="51"/>
      <c r="E907" s="60"/>
      <c r="F907" s="59"/>
      <c r="G907" s="73"/>
      <c r="H907" s="73"/>
      <c r="I907" s="60"/>
      <c r="J907" s="54"/>
      <c r="K907" s="94" t="s">
        <v>1341</v>
      </c>
      <c r="L907" s="93" t="s">
        <v>1342</v>
      </c>
      <c r="M907" s="1">
        <f t="shared" si="24"/>
        <v>33</v>
      </c>
      <c r="O907" s="1" t="str">
        <f t="shared" si="25"/>
        <v>EM173</v>
      </c>
      <c r="P907" s="1" t="str">
        <f t="shared" si="25"/>
        <v>Upgrade Tokelau Campus Facilities</v>
      </c>
      <c r="Q907" s="13" t="s">
        <v>1196</v>
      </c>
      <c r="R907" s="11" t="s">
        <v>33</v>
      </c>
      <c r="S907" s="11" t="s">
        <v>1191</v>
      </c>
    </row>
    <row r="908" spans="1:19">
      <c r="A908" s="37"/>
      <c r="B908" s="37"/>
      <c r="C908" s="50"/>
      <c r="D908" s="51"/>
      <c r="E908" s="60"/>
      <c r="F908" s="59"/>
      <c r="G908" s="73"/>
      <c r="H908" s="73"/>
      <c r="I908" s="60"/>
      <c r="J908" s="54"/>
      <c r="K908" s="94" t="s">
        <v>1343</v>
      </c>
      <c r="L908" s="93" t="s">
        <v>1344</v>
      </c>
      <c r="M908" s="1">
        <f t="shared" si="24"/>
        <v>35</v>
      </c>
      <c r="O908" s="1" t="str">
        <f t="shared" si="25"/>
        <v>EM174</v>
      </c>
      <c r="P908" s="1" t="str">
        <f t="shared" si="25"/>
        <v>GND-Build Resiliency Natural Hazard</v>
      </c>
      <c r="Q908" s="13" t="s">
        <v>1196</v>
      </c>
      <c r="R908" s="11" t="s">
        <v>33</v>
      </c>
      <c r="S908" s="11" t="s">
        <v>1191</v>
      </c>
    </row>
    <row r="909" spans="1:19">
      <c r="A909" s="37"/>
      <c r="B909" s="37"/>
      <c r="C909" s="50"/>
      <c r="D909" s="51"/>
      <c r="E909" s="60"/>
      <c r="F909" s="59"/>
      <c r="G909" s="73"/>
      <c r="H909" s="73"/>
      <c r="I909" s="60"/>
      <c r="J909" s="54"/>
      <c r="K909" s="94" t="s">
        <v>1345</v>
      </c>
      <c r="L909" s="93" t="s">
        <v>1346</v>
      </c>
      <c r="M909" s="1">
        <f t="shared" si="24"/>
        <v>22</v>
      </c>
      <c r="O909" s="1" t="str">
        <f t="shared" si="25"/>
        <v>EM175</v>
      </c>
      <c r="P909" s="1" t="str">
        <f t="shared" si="25"/>
        <v>WHO/E-Learning Project</v>
      </c>
      <c r="Q909" s="13" t="s">
        <v>1196</v>
      </c>
      <c r="R909" s="11" t="s">
        <v>33</v>
      </c>
      <c r="S909" s="11" t="s">
        <v>1191</v>
      </c>
    </row>
    <row r="910" spans="1:19">
      <c r="A910" s="37"/>
      <c r="B910" s="37"/>
      <c r="C910" s="50"/>
      <c r="D910" s="51"/>
      <c r="E910" s="60"/>
      <c r="F910" s="59"/>
      <c r="G910" s="73"/>
      <c r="H910" s="73"/>
      <c r="I910" s="60"/>
      <c r="J910" s="54"/>
      <c r="K910" s="94" t="s">
        <v>1347</v>
      </c>
      <c r="L910" s="93" t="s">
        <v>1348</v>
      </c>
      <c r="M910" s="1">
        <f t="shared" si="24"/>
        <v>34</v>
      </c>
      <c r="O910" s="1" t="str">
        <f t="shared" si="25"/>
        <v>EM176</v>
      </c>
      <c r="P910" s="1" t="str">
        <f t="shared" si="25"/>
        <v>CEPF/Endemic Land Snail Fauna-Fiji</v>
      </c>
      <c r="Q910" s="13" t="s">
        <v>1196</v>
      </c>
      <c r="R910" s="11" t="s">
        <v>33</v>
      </c>
      <c r="S910" s="11" t="s">
        <v>1191</v>
      </c>
    </row>
    <row r="911" spans="1:19">
      <c r="A911" s="37"/>
      <c r="B911" s="37"/>
      <c r="C911" s="50"/>
      <c r="D911" s="51"/>
      <c r="E911" s="60"/>
      <c r="F911" s="59"/>
      <c r="G911" s="73"/>
      <c r="H911" s="73"/>
      <c r="I911" s="60"/>
      <c r="J911" s="54"/>
      <c r="K911" s="94" t="s">
        <v>1349</v>
      </c>
      <c r="L911" s="93" t="s">
        <v>1350</v>
      </c>
      <c r="M911" s="1">
        <f t="shared" si="24"/>
        <v>32</v>
      </c>
      <c r="O911" s="1" t="str">
        <f t="shared" si="25"/>
        <v>EM177</v>
      </c>
      <c r="P911" s="1" t="str">
        <f t="shared" si="25"/>
        <v>Korean Govt R-Energy Scholarship</v>
      </c>
      <c r="Q911" s="13" t="s">
        <v>1196</v>
      </c>
      <c r="R911" s="11" t="s">
        <v>33</v>
      </c>
      <c r="S911" s="11" t="s">
        <v>1191</v>
      </c>
    </row>
    <row r="912" spans="1:19">
      <c r="A912" s="37"/>
      <c r="B912" s="37"/>
      <c r="C912" s="50"/>
      <c r="D912" s="51"/>
      <c r="E912" s="60"/>
      <c r="F912" s="59"/>
      <c r="G912" s="73"/>
      <c r="H912" s="73"/>
      <c r="I912" s="60"/>
      <c r="J912" s="54"/>
      <c r="K912" s="94" t="s">
        <v>1351</v>
      </c>
      <c r="L912" s="93" t="s">
        <v>1352</v>
      </c>
      <c r="M912" s="1">
        <f t="shared" si="24"/>
        <v>35</v>
      </c>
      <c r="O912" s="1" t="str">
        <f t="shared" si="25"/>
        <v>EM178</v>
      </c>
      <c r="P912" s="1" t="str">
        <f t="shared" si="25"/>
        <v>FTFB Cooperation for Fijian Studies</v>
      </c>
      <c r="Q912" s="13" t="s">
        <v>1196</v>
      </c>
      <c r="R912" s="11" t="s">
        <v>33</v>
      </c>
      <c r="S912" s="11" t="s">
        <v>1191</v>
      </c>
    </row>
    <row r="913" spans="1:19">
      <c r="A913" s="37"/>
      <c r="B913" s="37"/>
      <c r="C913" s="50"/>
      <c r="D913" s="51"/>
      <c r="E913" s="60"/>
      <c r="F913" s="59"/>
      <c r="G913" s="73"/>
      <c r="H913" s="73"/>
      <c r="I913" s="60"/>
      <c r="J913" s="54"/>
      <c r="K913" s="94" t="s">
        <v>1353</v>
      </c>
      <c r="L913" s="93" t="s">
        <v>1354</v>
      </c>
      <c r="M913" s="1">
        <f t="shared" si="24"/>
        <v>35</v>
      </c>
      <c r="O913" s="1" t="str">
        <f t="shared" si="25"/>
        <v>EM179</v>
      </c>
      <c r="P913" s="1" t="str">
        <f t="shared" si="25"/>
        <v>ACP/EU FORENET Ba Watershed Project</v>
      </c>
      <c r="Q913" s="13" t="s">
        <v>1196</v>
      </c>
      <c r="R913" s="11" t="s">
        <v>33</v>
      </c>
      <c r="S913" s="11" t="s">
        <v>1191</v>
      </c>
    </row>
    <row r="914" spans="1:19">
      <c r="A914" s="37"/>
      <c r="B914" s="37"/>
      <c r="C914" s="50"/>
      <c r="D914" s="51"/>
      <c r="E914" s="60"/>
      <c r="F914" s="59"/>
      <c r="G914" s="73"/>
      <c r="H914" s="73"/>
      <c r="I914" s="60"/>
      <c r="J914" s="54"/>
      <c r="K914" s="94" t="s">
        <v>1355</v>
      </c>
      <c r="L914" s="93" t="s">
        <v>1356</v>
      </c>
      <c r="M914" s="1">
        <f t="shared" si="24"/>
        <v>31</v>
      </c>
      <c r="O914" s="1" t="str">
        <f t="shared" si="25"/>
        <v>EM180</v>
      </c>
      <c r="P914" s="1" t="str">
        <f t="shared" si="25"/>
        <v>Disasters &amp; Consequences on SID</v>
      </c>
      <c r="Q914" s="13" t="s">
        <v>1196</v>
      </c>
      <c r="R914" s="11" t="s">
        <v>33</v>
      </c>
      <c r="S914" s="11" t="s">
        <v>1191</v>
      </c>
    </row>
    <row r="915" spans="1:19">
      <c r="A915" s="37"/>
      <c r="B915" s="37"/>
      <c r="C915" s="50"/>
      <c r="D915" s="51"/>
      <c r="E915" s="60"/>
      <c r="F915" s="59"/>
      <c r="G915" s="73"/>
      <c r="H915" s="73"/>
      <c r="I915" s="60"/>
      <c r="J915" s="54"/>
      <c r="K915" s="94" t="s">
        <v>1357</v>
      </c>
      <c r="L915" s="93" t="s">
        <v>1358</v>
      </c>
      <c r="M915" s="1">
        <f t="shared" si="24"/>
        <v>35</v>
      </c>
      <c r="O915" s="1" t="str">
        <f t="shared" si="25"/>
        <v>EM181</v>
      </c>
      <c r="P915" s="1" t="str">
        <f t="shared" si="25"/>
        <v>GDN/Governance-Effectv Public Serv.</v>
      </c>
      <c r="Q915" s="13" t="s">
        <v>1196</v>
      </c>
      <c r="R915" s="11" t="s">
        <v>33</v>
      </c>
      <c r="S915" s="11" t="s">
        <v>1191</v>
      </c>
    </row>
    <row r="916" spans="1:19">
      <c r="A916" s="37"/>
      <c r="B916" s="37"/>
      <c r="C916" s="50"/>
      <c r="D916" s="51"/>
      <c r="E916" s="60"/>
      <c r="F916" s="59"/>
      <c r="G916" s="73"/>
      <c r="H916" s="73"/>
      <c r="I916" s="60"/>
      <c r="J916" s="54"/>
      <c r="K916" s="94" t="s">
        <v>1359</v>
      </c>
      <c r="L916" s="93" t="s">
        <v>1360</v>
      </c>
      <c r="M916" s="1">
        <f t="shared" si="24"/>
        <v>27</v>
      </c>
      <c r="O916" s="1" t="str">
        <f t="shared" si="25"/>
        <v>EM182</v>
      </c>
      <c r="P916" s="1" t="str">
        <f t="shared" si="25"/>
        <v>ICT and Oceanian Conference</v>
      </c>
      <c r="Q916" s="13" t="s">
        <v>1196</v>
      </c>
      <c r="R916" s="11" t="s">
        <v>33</v>
      </c>
      <c r="S916" s="11" t="s">
        <v>1191</v>
      </c>
    </row>
    <row r="917" spans="1:19">
      <c r="A917" s="37"/>
      <c r="B917" s="37"/>
      <c r="C917" s="50"/>
      <c r="D917" s="51"/>
      <c r="E917" s="60"/>
      <c r="F917" s="59"/>
      <c r="G917" s="73"/>
      <c r="H917" s="73"/>
      <c r="I917" s="60"/>
      <c r="J917" s="54"/>
      <c r="K917" s="94" t="s">
        <v>1361</v>
      </c>
      <c r="L917" s="93" t="s">
        <v>1362</v>
      </c>
      <c r="M917" s="1">
        <f t="shared" si="24"/>
        <v>31</v>
      </c>
      <c r="O917" s="1" t="str">
        <f t="shared" si="25"/>
        <v>EM183</v>
      </c>
      <c r="P917" s="1" t="str">
        <f t="shared" si="25"/>
        <v>CEPF/Fiji's Endemic Placostylus</v>
      </c>
      <c r="Q917" s="13" t="s">
        <v>1196</v>
      </c>
      <c r="R917" s="11" t="s">
        <v>33</v>
      </c>
      <c r="S917" s="11" t="s">
        <v>1191</v>
      </c>
    </row>
    <row r="918" spans="1:19">
      <c r="A918" s="37"/>
      <c r="B918" s="37"/>
      <c r="C918" s="50"/>
      <c r="D918" s="51"/>
      <c r="E918" s="60"/>
      <c r="F918" s="59"/>
      <c r="G918" s="73"/>
      <c r="H918" s="73"/>
      <c r="I918" s="60"/>
      <c r="J918" s="54"/>
      <c r="K918" s="94" t="s">
        <v>1363</v>
      </c>
      <c r="L918" s="93" t="s">
        <v>1364</v>
      </c>
      <c r="M918" s="1">
        <f t="shared" si="24"/>
        <v>27</v>
      </c>
      <c r="O918" s="1" t="str">
        <f t="shared" si="25"/>
        <v>EM184</v>
      </c>
      <c r="P918" s="1" t="str">
        <f t="shared" si="25"/>
        <v>UN/GEF/Watershed Protection</v>
      </c>
      <c r="Q918" s="13" t="s">
        <v>1196</v>
      </c>
      <c r="R918" s="11" t="s">
        <v>33</v>
      </c>
      <c r="S918" s="11" t="s">
        <v>1191</v>
      </c>
    </row>
    <row r="919" spans="1:19">
      <c r="A919" s="37"/>
      <c r="B919" s="37"/>
      <c r="C919" s="50"/>
      <c r="D919" s="51"/>
      <c r="E919" s="60"/>
      <c r="F919" s="59"/>
      <c r="G919" s="73"/>
      <c r="H919" s="73"/>
      <c r="I919" s="60"/>
      <c r="J919" s="54"/>
      <c r="K919" s="94" t="s">
        <v>1365</v>
      </c>
      <c r="L919" s="93" t="s">
        <v>1366</v>
      </c>
      <c r="M919" s="1">
        <f t="shared" si="24"/>
        <v>30</v>
      </c>
      <c r="O919" s="1" t="str">
        <f t="shared" si="25"/>
        <v>EM185</v>
      </c>
      <c r="P919" s="1" t="str">
        <f t="shared" si="25"/>
        <v>Qual Control Kava/ Golden Food</v>
      </c>
      <c r="Q919" s="13" t="s">
        <v>1196</v>
      </c>
      <c r="R919" s="11" t="s">
        <v>33</v>
      </c>
      <c r="S919" s="11" t="s">
        <v>1191</v>
      </c>
    </row>
    <row r="920" spans="1:19">
      <c r="A920" s="37"/>
      <c r="B920" s="37"/>
      <c r="C920" s="50"/>
      <c r="D920" s="51"/>
      <c r="E920" s="60"/>
      <c r="F920" s="59"/>
      <c r="G920" s="73"/>
      <c r="H920" s="73"/>
      <c r="I920" s="60"/>
      <c r="J920" s="54"/>
      <c r="K920" s="94" t="s">
        <v>1367</v>
      </c>
      <c r="L920" s="93" t="s">
        <v>1368</v>
      </c>
      <c r="M920" s="1">
        <f t="shared" si="24"/>
        <v>35</v>
      </c>
      <c r="O920" s="1" t="str">
        <f t="shared" si="25"/>
        <v>EM186</v>
      </c>
      <c r="P920" s="1" t="str">
        <f t="shared" si="25"/>
        <v>Nitrogen Cycling in Tropical Lagoon</v>
      </c>
      <c r="Q920" s="13" t="s">
        <v>1196</v>
      </c>
      <c r="R920" s="11" t="s">
        <v>33</v>
      </c>
      <c r="S920" s="11" t="s">
        <v>1191</v>
      </c>
    </row>
    <row r="921" spans="1:19">
      <c r="A921" s="37"/>
      <c r="B921" s="37"/>
      <c r="C921" s="50"/>
      <c r="D921" s="51"/>
      <c r="E921" s="60"/>
      <c r="F921" s="59"/>
      <c r="G921" s="73"/>
      <c r="H921" s="73"/>
      <c r="I921" s="60"/>
      <c r="J921" s="54"/>
      <c r="K921" s="94" t="s">
        <v>1369</v>
      </c>
      <c r="L921" s="93" t="s">
        <v>1370</v>
      </c>
      <c r="M921" s="1">
        <f t="shared" ref="M921:M984" si="26">MAX(LEN(F921), LEN(H921), LEN(J921), LEN(L921))</f>
        <v>20</v>
      </c>
      <c r="O921" s="1" t="str">
        <f t="shared" si="25"/>
        <v>EM187</v>
      </c>
      <c r="P921" s="1" t="str">
        <f t="shared" si="25"/>
        <v>Solomon Flood Appeal</v>
      </c>
      <c r="Q921" s="13" t="s">
        <v>1196</v>
      </c>
      <c r="R921" s="11" t="s">
        <v>33</v>
      </c>
      <c r="S921" s="11" t="s">
        <v>1191</v>
      </c>
    </row>
    <row r="922" spans="1:19">
      <c r="A922" s="37"/>
      <c r="B922" s="37"/>
      <c r="C922" s="50"/>
      <c r="D922" s="51"/>
      <c r="E922" s="60"/>
      <c r="F922" s="59"/>
      <c r="G922" s="73"/>
      <c r="H922" s="73"/>
      <c r="I922" s="60"/>
      <c r="J922" s="54"/>
      <c r="K922" s="94" t="s">
        <v>1371</v>
      </c>
      <c r="L922" s="93" t="s">
        <v>1372</v>
      </c>
      <c r="M922" s="1">
        <f t="shared" si="26"/>
        <v>20</v>
      </c>
      <c r="O922" s="1" t="str">
        <f t="shared" si="25"/>
        <v>EM188</v>
      </c>
      <c r="P922" s="1" t="str">
        <f t="shared" si="25"/>
        <v>AHTIPI Subscriptions</v>
      </c>
      <c r="Q922" s="13" t="s">
        <v>1196</v>
      </c>
      <c r="R922" s="11" t="s">
        <v>33</v>
      </c>
      <c r="S922" s="11" t="s">
        <v>1191</v>
      </c>
    </row>
    <row r="923" spans="1:19">
      <c r="A923" s="37"/>
      <c r="B923" s="37"/>
      <c r="C923" s="50"/>
      <c r="D923" s="51"/>
      <c r="E923" s="60"/>
      <c r="F923" s="59"/>
      <c r="G923" s="73"/>
      <c r="H923" s="73"/>
      <c r="I923" s="60"/>
      <c r="J923" s="54"/>
      <c r="K923" s="94" t="s">
        <v>1373</v>
      </c>
      <c r="L923" s="93" t="s">
        <v>1374</v>
      </c>
      <c r="M923" s="1">
        <f t="shared" si="26"/>
        <v>30</v>
      </c>
      <c r="O923" s="1" t="str">
        <f t="shared" si="25"/>
        <v>EM189</v>
      </c>
      <c r="P923" s="1" t="str">
        <f t="shared" si="25"/>
        <v>Nature Conservation Conference</v>
      </c>
      <c r="Q923" s="13" t="s">
        <v>1196</v>
      </c>
      <c r="R923" s="11" t="s">
        <v>33</v>
      </c>
      <c r="S923" s="11" t="s">
        <v>1191</v>
      </c>
    </row>
    <row r="924" spans="1:19">
      <c r="A924" s="37"/>
      <c r="B924" s="37"/>
      <c r="C924" s="50"/>
      <c r="D924" s="51"/>
      <c r="E924" s="60"/>
      <c r="F924" s="59"/>
      <c r="G924" s="73"/>
      <c r="H924" s="73"/>
      <c r="I924" s="60"/>
      <c r="J924" s="54"/>
      <c r="K924" s="94" t="s">
        <v>1375</v>
      </c>
      <c r="L924" s="93" t="s">
        <v>1376</v>
      </c>
      <c r="M924" s="1">
        <f t="shared" si="26"/>
        <v>14</v>
      </c>
      <c r="O924" s="1" t="str">
        <f t="shared" si="25"/>
        <v>EM190</v>
      </c>
      <c r="P924" s="1" t="str">
        <f t="shared" si="25"/>
        <v>SST Conference</v>
      </c>
      <c r="Q924" s="13" t="s">
        <v>1196</v>
      </c>
      <c r="R924" s="11" t="s">
        <v>33</v>
      </c>
      <c r="S924" s="11" t="s">
        <v>1191</v>
      </c>
    </row>
    <row r="925" spans="1:19">
      <c r="A925" s="37"/>
      <c r="B925" s="37"/>
      <c r="C925" s="50"/>
      <c r="D925" s="51"/>
      <c r="E925" s="60"/>
      <c r="F925" s="59"/>
      <c r="G925" s="73"/>
      <c r="H925" s="73"/>
      <c r="I925" s="60"/>
      <c r="J925" s="54"/>
      <c r="K925" s="94" t="s">
        <v>1377</v>
      </c>
      <c r="L925" s="93" t="s">
        <v>1378</v>
      </c>
      <c r="M925" s="1">
        <f t="shared" si="26"/>
        <v>13</v>
      </c>
      <c r="O925" s="1" t="str">
        <f t="shared" si="25"/>
        <v>EM191</v>
      </c>
      <c r="P925" s="1" t="str">
        <f t="shared" si="25"/>
        <v>Mini Olympics</v>
      </c>
      <c r="Q925" s="13" t="s">
        <v>1196</v>
      </c>
      <c r="R925" s="11" t="s">
        <v>33</v>
      </c>
      <c r="S925" s="11" t="s">
        <v>1191</v>
      </c>
    </row>
    <row r="926" spans="1:19">
      <c r="A926" s="37"/>
      <c r="B926" s="37"/>
      <c r="C926" s="50"/>
      <c r="D926" s="51"/>
      <c r="E926" s="60"/>
      <c r="F926" s="59"/>
      <c r="G926" s="73"/>
      <c r="H926" s="73"/>
      <c r="I926" s="60"/>
      <c r="J926" s="54"/>
      <c r="K926" s="94" t="s">
        <v>1379</v>
      </c>
      <c r="L926" s="93" t="s">
        <v>1380</v>
      </c>
      <c r="M926" s="1">
        <f t="shared" si="26"/>
        <v>24</v>
      </c>
      <c r="O926" s="1" t="str">
        <f t="shared" si="25"/>
        <v>EM192</v>
      </c>
      <c r="P926" s="1" t="str">
        <f t="shared" si="25"/>
        <v>International Conference</v>
      </c>
      <c r="Q926" s="13" t="s">
        <v>1196</v>
      </c>
      <c r="R926" s="11" t="s">
        <v>33</v>
      </c>
      <c r="S926" s="11" t="s">
        <v>1191</v>
      </c>
    </row>
    <row r="927" spans="1:19">
      <c r="A927" s="37"/>
      <c r="B927" s="37"/>
      <c r="C927" s="50"/>
      <c r="D927" s="51"/>
      <c r="E927" s="60"/>
      <c r="F927" s="59"/>
      <c r="G927" s="73"/>
      <c r="H927" s="73"/>
      <c r="I927" s="60"/>
      <c r="J927" s="54"/>
      <c r="K927" s="94" t="s">
        <v>1381</v>
      </c>
      <c r="L927" s="93" t="s">
        <v>1382</v>
      </c>
      <c r="M927" s="1">
        <f t="shared" si="26"/>
        <v>22</v>
      </c>
      <c r="O927" s="1" t="str">
        <f t="shared" si="25"/>
        <v>EM193</v>
      </c>
      <c r="P927" s="1" t="str">
        <f t="shared" si="25"/>
        <v>Cook Island Curriculum</v>
      </c>
      <c r="Q927" s="13" t="s">
        <v>1196</v>
      </c>
      <c r="R927" s="11" t="s">
        <v>33</v>
      </c>
      <c r="S927" s="11" t="s">
        <v>1191</v>
      </c>
    </row>
    <row r="928" spans="1:19">
      <c r="A928" s="37"/>
      <c r="B928" s="37"/>
      <c r="C928" s="50"/>
      <c r="D928" s="51"/>
      <c r="E928" s="60"/>
      <c r="F928" s="59"/>
      <c r="G928" s="73"/>
      <c r="H928" s="73"/>
      <c r="I928" s="60"/>
      <c r="J928" s="54"/>
      <c r="K928" s="94" t="s">
        <v>1383</v>
      </c>
      <c r="L928" s="93" t="s">
        <v>1384</v>
      </c>
      <c r="M928" s="1">
        <f t="shared" si="26"/>
        <v>16</v>
      </c>
      <c r="O928" s="1" t="str">
        <f t="shared" si="25"/>
        <v>EM194</v>
      </c>
      <c r="P928" s="1" t="str">
        <f t="shared" si="25"/>
        <v>ICT Celebrations</v>
      </c>
      <c r="Q928" s="13" t="s">
        <v>1196</v>
      </c>
      <c r="R928" s="11" t="s">
        <v>33</v>
      </c>
      <c r="S928" s="11" t="s">
        <v>1191</v>
      </c>
    </row>
    <row r="929" spans="1:19">
      <c r="A929" s="37"/>
      <c r="B929" s="37"/>
      <c r="C929" s="50"/>
      <c r="D929" s="51"/>
      <c r="E929" s="60"/>
      <c r="F929" s="59"/>
      <c r="G929" s="73"/>
      <c r="H929" s="73"/>
      <c r="I929" s="60"/>
      <c r="J929" s="54"/>
      <c r="K929" s="94" t="s">
        <v>1385</v>
      </c>
      <c r="L929" s="93" t="s">
        <v>1386</v>
      </c>
      <c r="M929" s="1">
        <f t="shared" si="26"/>
        <v>32</v>
      </c>
      <c r="O929" s="1" t="str">
        <f t="shared" si="25"/>
        <v>EM195</v>
      </c>
      <c r="P929" s="1" t="str">
        <f t="shared" si="25"/>
        <v>Ocenia Sports Information Centre</v>
      </c>
      <c r="Q929" s="13" t="s">
        <v>1196</v>
      </c>
      <c r="R929" s="11" t="s">
        <v>33</v>
      </c>
      <c r="S929" s="11" t="s">
        <v>1191</v>
      </c>
    </row>
    <row r="930" spans="1:19">
      <c r="A930" s="37"/>
      <c r="B930" s="37"/>
      <c r="C930" s="50"/>
      <c r="D930" s="51"/>
      <c r="E930" s="60"/>
      <c r="F930" s="59"/>
      <c r="G930" s="73"/>
      <c r="H930" s="73"/>
      <c r="I930" s="60"/>
      <c r="J930" s="54"/>
      <c r="K930" s="94" t="s">
        <v>1387</v>
      </c>
      <c r="L930" s="93" t="s">
        <v>1388</v>
      </c>
      <c r="M930" s="1">
        <f t="shared" si="26"/>
        <v>26</v>
      </c>
      <c r="O930" s="1" t="str">
        <f t="shared" si="25"/>
        <v>EM196</v>
      </c>
      <c r="P930" s="1" t="str">
        <f t="shared" si="25"/>
        <v>Research Office Renovation</v>
      </c>
      <c r="Q930" s="13" t="s">
        <v>1196</v>
      </c>
      <c r="R930" s="11" t="s">
        <v>33</v>
      </c>
      <c r="S930" s="11" t="s">
        <v>1191</v>
      </c>
    </row>
    <row r="931" spans="1:19">
      <c r="A931" s="37"/>
      <c r="B931" s="37"/>
      <c r="C931" s="50"/>
      <c r="D931" s="51"/>
      <c r="E931" s="60"/>
      <c r="F931" s="59"/>
      <c r="G931" s="73"/>
      <c r="H931" s="73"/>
      <c r="I931" s="60"/>
      <c r="J931" s="54"/>
      <c r="K931" s="94" t="s">
        <v>1389</v>
      </c>
      <c r="L931" s="93" t="s">
        <v>1390</v>
      </c>
      <c r="M931" s="1">
        <f t="shared" si="26"/>
        <v>27</v>
      </c>
      <c r="O931" s="1" t="str">
        <f t="shared" si="25"/>
        <v>EM197</v>
      </c>
      <c r="P931" s="1" t="str">
        <f t="shared" si="25"/>
        <v>Start - Oceania Secretariat</v>
      </c>
      <c r="Q931" s="13" t="s">
        <v>1196</v>
      </c>
      <c r="R931" s="11" t="s">
        <v>33</v>
      </c>
      <c r="S931" s="11" t="s">
        <v>1191</v>
      </c>
    </row>
    <row r="932" spans="1:19">
      <c r="A932" s="37"/>
      <c r="B932" s="37"/>
      <c r="C932" s="50"/>
      <c r="D932" s="51"/>
      <c r="E932" s="60"/>
      <c r="F932" s="59"/>
      <c r="G932" s="73"/>
      <c r="H932" s="73"/>
      <c r="I932" s="60"/>
      <c r="J932" s="54"/>
      <c r="K932" s="94" t="s">
        <v>1391</v>
      </c>
      <c r="L932" s="93" t="s">
        <v>1392</v>
      </c>
      <c r="M932" s="1">
        <f t="shared" si="26"/>
        <v>8</v>
      </c>
      <c r="O932" s="1" t="str">
        <f t="shared" si="25"/>
        <v>EM198</v>
      </c>
      <c r="P932" s="1" t="str">
        <f t="shared" si="25"/>
        <v>MSG Week</v>
      </c>
      <c r="Q932" s="13" t="s">
        <v>1196</v>
      </c>
      <c r="R932" s="11" t="s">
        <v>33</v>
      </c>
      <c r="S932" s="11" t="s">
        <v>1191</v>
      </c>
    </row>
    <row r="933" spans="1:19">
      <c r="A933" s="37"/>
      <c r="B933" s="37"/>
      <c r="C933" s="50"/>
      <c r="D933" s="51"/>
      <c r="E933" s="60"/>
      <c r="F933" s="59"/>
      <c r="G933" s="73"/>
      <c r="H933" s="73"/>
      <c r="I933" s="60"/>
      <c r="J933" s="54"/>
      <c r="K933" s="94" t="s">
        <v>1393</v>
      </c>
      <c r="L933" s="93" t="s">
        <v>1394</v>
      </c>
      <c r="M933" s="1">
        <f t="shared" si="26"/>
        <v>35</v>
      </c>
      <c r="O933" s="1" t="str">
        <f t="shared" si="25"/>
        <v>EM199</v>
      </c>
      <c r="P933" s="1" t="str">
        <f t="shared" si="25"/>
        <v>GNA-Fragile State Addres Vulnerable</v>
      </c>
      <c r="Q933" s="13" t="s">
        <v>1196</v>
      </c>
      <c r="R933" s="11" t="s">
        <v>33</v>
      </c>
      <c r="S933" s="11" t="s">
        <v>1191</v>
      </c>
    </row>
    <row r="934" spans="1:19">
      <c r="A934" s="37"/>
      <c r="B934" s="37"/>
      <c r="C934" s="50"/>
      <c r="D934" s="51"/>
      <c r="E934" s="54"/>
      <c r="F934" s="59"/>
      <c r="G934" s="73"/>
      <c r="H934" s="73"/>
      <c r="I934" s="60"/>
      <c r="J934" s="54"/>
      <c r="K934" s="94" t="s">
        <v>1395</v>
      </c>
      <c r="L934" s="93" t="s">
        <v>1396</v>
      </c>
      <c r="M934" s="1">
        <f t="shared" si="26"/>
        <v>14</v>
      </c>
      <c r="O934" s="1" t="str">
        <f t="shared" si="25"/>
        <v>EM200</v>
      </c>
      <c r="P934" s="1" t="str">
        <f t="shared" si="25"/>
        <v>SSFA/UNEF 2009</v>
      </c>
      <c r="Q934" s="13" t="s">
        <v>1196</v>
      </c>
      <c r="R934" s="11" t="s">
        <v>33</v>
      </c>
      <c r="S934" s="11" t="s">
        <v>1191</v>
      </c>
    </row>
    <row r="935" spans="1:19">
      <c r="A935" s="37"/>
      <c r="B935" s="37"/>
      <c r="C935" s="50"/>
      <c r="D935" s="51"/>
      <c r="E935" s="60"/>
      <c r="F935" s="59"/>
      <c r="G935" s="73"/>
      <c r="H935" s="73"/>
      <c r="I935" s="60"/>
      <c r="J935" s="54"/>
      <c r="K935" s="94" t="s">
        <v>1397</v>
      </c>
      <c r="L935" s="93" t="s">
        <v>1398</v>
      </c>
      <c r="M935" s="1">
        <f t="shared" si="26"/>
        <v>33</v>
      </c>
      <c r="O935" s="1" t="str">
        <f t="shared" si="25"/>
        <v>EM201</v>
      </c>
      <c r="P935" s="1" t="str">
        <f t="shared" si="25"/>
        <v>UNEP/Youth Leaders for Waste-Wise</v>
      </c>
      <c r="Q935" s="13" t="s">
        <v>1196</v>
      </c>
      <c r="R935" s="11" t="s">
        <v>33</v>
      </c>
      <c r="S935" s="11" t="s">
        <v>1191</v>
      </c>
    </row>
    <row r="936" spans="1:19">
      <c r="A936" s="37"/>
      <c r="B936" s="37"/>
      <c r="C936" s="50"/>
      <c r="D936" s="51"/>
      <c r="E936" s="60"/>
      <c r="F936" s="59"/>
      <c r="G936" s="73"/>
      <c r="H936" s="73"/>
      <c r="I936" s="60"/>
      <c r="J936" s="54"/>
      <c r="K936" s="94" t="s">
        <v>1399</v>
      </c>
      <c r="L936" s="93" t="s">
        <v>1400</v>
      </c>
      <c r="M936" s="1">
        <f t="shared" si="26"/>
        <v>34</v>
      </c>
      <c r="O936" s="1" t="str">
        <f t="shared" si="25"/>
        <v>EM202</v>
      </c>
      <c r="P936" s="1" t="str">
        <f t="shared" si="25"/>
        <v>SSNED/USP Climate Change Work Shop</v>
      </c>
      <c r="Q936" s="13" t="s">
        <v>1196</v>
      </c>
      <c r="R936" s="11" t="s">
        <v>33</v>
      </c>
      <c r="S936" s="11" t="s">
        <v>1191</v>
      </c>
    </row>
    <row r="937" spans="1:19">
      <c r="A937" s="37"/>
      <c r="B937" s="37"/>
      <c r="C937" s="50"/>
      <c r="D937" s="51"/>
      <c r="E937" s="60"/>
      <c r="F937" s="59"/>
      <c r="G937" s="73"/>
      <c r="H937" s="73"/>
      <c r="I937" s="60"/>
      <c r="J937" s="54"/>
      <c r="K937" s="94" t="s">
        <v>1401</v>
      </c>
      <c r="L937" s="93" t="s">
        <v>1402</v>
      </c>
      <c r="M937" s="1">
        <f t="shared" si="26"/>
        <v>31</v>
      </c>
      <c r="O937" s="1" t="str">
        <f t="shared" si="25"/>
        <v>EM203</v>
      </c>
      <c r="P937" s="1" t="str">
        <f t="shared" si="25"/>
        <v>UNESCO/AFC-APMRN Climate Change</v>
      </c>
      <c r="Q937" s="13" t="s">
        <v>1196</v>
      </c>
      <c r="R937" s="11" t="s">
        <v>33</v>
      </c>
      <c r="S937" s="11" t="s">
        <v>1191</v>
      </c>
    </row>
    <row r="938" spans="1:19">
      <c r="A938" s="37"/>
      <c r="B938" s="37"/>
      <c r="C938" s="50"/>
      <c r="D938" s="51"/>
      <c r="E938" s="60"/>
      <c r="F938" s="59"/>
      <c r="G938" s="73"/>
      <c r="H938" s="73"/>
      <c r="I938" s="60"/>
      <c r="J938" s="54"/>
      <c r="K938" s="94" t="s">
        <v>1403</v>
      </c>
      <c r="L938" s="93" t="s">
        <v>1404</v>
      </c>
      <c r="M938" s="1">
        <f t="shared" si="26"/>
        <v>15</v>
      </c>
      <c r="O938" s="1" t="str">
        <f t="shared" si="25"/>
        <v>EM204</v>
      </c>
      <c r="P938" s="1" t="str">
        <f t="shared" si="25"/>
        <v>Yumehotaru 2009</v>
      </c>
      <c r="Q938" s="13" t="s">
        <v>1196</v>
      </c>
      <c r="R938" s="11" t="s">
        <v>33</v>
      </c>
      <c r="S938" s="11" t="s">
        <v>1191</v>
      </c>
    </row>
    <row r="939" spans="1:19">
      <c r="A939" s="37"/>
      <c r="B939" s="37"/>
      <c r="C939" s="50"/>
      <c r="D939" s="51"/>
      <c r="E939" s="60"/>
      <c r="F939" s="59"/>
      <c r="G939" s="73"/>
      <c r="H939" s="73"/>
      <c r="I939" s="60"/>
      <c r="J939" s="54"/>
      <c r="K939" s="94" t="s">
        <v>1405</v>
      </c>
      <c r="L939" s="93" t="s">
        <v>1406</v>
      </c>
      <c r="M939" s="1">
        <f t="shared" si="26"/>
        <v>35</v>
      </c>
      <c r="O939" s="1" t="str">
        <f t="shared" si="25"/>
        <v>EM205</v>
      </c>
      <c r="P939" s="1" t="str">
        <f t="shared" si="25"/>
        <v>UNEP/Pacific Youth Network-Workshop</v>
      </c>
      <c r="Q939" s="13" t="s">
        <v>1196</v>
      </c>
      <c r="R939" s="11" t="s">
        <v>33</v>
      </c>
      <c r="S939" s="11" t="s">
        <v>1191</v>
      </c>
    </row>
    <row r="940" spans="1:19">
      <c r="A940" s="37"/>
      <c r="B940" s="37"/>
      <c r="C940" s="50"/>
      <c r="D940" s="51"/>
      <c r="E940" s="60"/>
      <c r="F940" s="59"/>
      <c r="G940" s="73"/>
      <c r="H940" s="73"/>
      <c r="I940" s="60"/>
      <c r="J940" s="54"/>
      <c r="K940" s="94" t="s">
        <v>1407</v>
      </c>
      <c r="L940" s="93" t="s">
        <v>1408</v>
      </c>
      <c r="M940" s="1">
        <f t="shared" si="26"/>
        <v>25</v>
      </c>
      <c r="O940" s="1" t="str">
        <f t="shared" si="25"/>
        <v>EM206</v>
      </c>
      <c r="P940" s="1" t="str">
        <f t="shared" si="25"/>
        <v>APN-Vulnerability Mapping</v>
      </c>
      <c r="Q940" s="13" t="s">
        <v>1196</v>
      </c>
      <c r="R940" s="11" t="s">
        <v>33</v>
      </c>
      <c r="S940" s="11" t="s">
        <v>1191</v>
      </c>
    </row>
    <row r="941" spans="1:19">
      <c r="A941" s="37"/>
      <c r="B941" s="37"/>
      <c r="C941" s="50"/>
      <c r="D941" s="51"/>
      <c r="E941" s="60"/>
      <c r="F941" s="59"/>
      <c r="G941" s="73"/>
      <c r="H941" s="73"/>
      <c r="I941" s="60"/>
      <c r="J941" s="54"/>
      <c r="K941" s="94" t="s">
        <v>1409</v>
      </c>
      <c r="L941" s="93" t="s">
        <v>1410</v>
      </c>
      <c r="M941" s="1">
        <f t="shared" si="26"/>
        <v>12</v>
      </c>
      <c r="O941" s="1" t="str">
        <f t="shared" ref="O941:O972" si="27">E941&amp;G941&amp;I941&amp;K941</f>
        <v>EM207</v>
      </c>
      <c r="P941" s="1" t="str">
        <f t="shared" ref="P941:P972" si="28">F941&amp;H941&amp;J941&amp;L941</f>
        <v>Careers Fair</v>
      </c>
      <c r="Q941" s="13" t="s">
        <v>1196</v>
      </c>
      <c r="R941" s="11" t="s">
        <v>33</v>
      </c>
      <c r="S941" s="11" t="s">
        <v>1191</v>
      </c>
    </row>
    <row r="942" spans="1:19">
      <c r="A942" s="37"/>
      <c r="B942" s="37"/>
      <c r="C942" s="50"/>
      <c r="D942" s="51"/>
      <c r="E942" s="60"/>
      <c r="F942" s="59"/>
      <c r="G942" s="73"/>
      <c r="H942" s="73"/>
      <c r="I942" s="60"/>
      <c r="J942" s="54"/>
      <c r="K942" s="94" t="s">
        <v>1411</v>
      </c>
      <c r="L942" s="93" t="s">
        <v>1412</v>
      </c>
      <c r="M942" s="1">
        <f t="shared" si="26"/>
        <v>22</v>
      </c>
      <c r="O942" s="1" t="str">
        <f t="shared" si="27"/>
        <v>EM208</v>
      </c>
      <c r="P942" s="1" t="str">
        <f t="shared" si="28"/>
        <v>ACP Secretariat-DIREKT</v>
      </c>
      <c r="Q942" s="13" t="s">
        <v>1196</v>
      </c>
      <c r="R942" s="11" t="s">
        <v>33</v>
      </c>
      <c r="S942" s="11" t="s">
        <v>1191</v>
      </c>
    </row>
    <row r="943" spans="1:19">
      <c r="A943" s="37"/>
      <c r="B943" s="37"/>
      <c r="C943" s="50"/>
      <c r="D943" s="51"/>
      <c r="E943" s="60"/>
      <c r="F943" s="59"/>
      <c r="G943" s="73"/>
      <c r="H943" s="73"/>
      <c r="I943" s="60"/>
      <c r="J943" s="54"/>
      <c r="K943" s="94" t="s">
        <v>1413</v>
      </c>
      <c r="L943" s="93" t="s">
        <v>1414</v>
      </c>
      <c r="M943" s="1">
        <f t="shared" si="26"/>
        <v>35</v>
      </c>
      <c r="O943" s="1" t="str">
        <f t="shared" si="27"/>
        <v>EM209</v>
      </c>
      <c r="P943" s="1" t="str">
        <f t="shared" si="28"/>
        <v>ONOC-USP/OSEP Community Course prog</v>
      </c>
      <c r="Q943" s="13" t="s">
        <v>1196</v>
      </c>
      <c r="R943" s="11" t="s">
        <v>33</v>
      </c>
      <c r="S943" s="11" t="s">
        <v>1191</v>
      </c>
    </row>
    <row r="944" spans="1:19">
      <c r="A944" s="37"/>
      <c r="B944" s="37"/>
      <c r="C944" s="50"/>
      <c r="D944" s="51"/>
      <c r="E944" s="60"/>
      <c r="F944" s="59"/>
      <c r="G944" s="75"/>
      <c r="H944" s="73"/>
      <c r="I944" s="60"/>
      <c r="J944" s="54"/>
      <c r="K944" s="95" t="s">
        <v>1415</v>
      </c>
      <c r="L944" s="93" t="s">
        <v>1416</v>
      </c>
      <c r="M944" s="1">
        <f t="shared" si="26"/>
        <v>27</v>
      </c>
      <c r="O944" s="1" t="str">
        <f t="shared" si="27"/>
        <v>EM210</v>
      </c>
      <c r="P944" s="1" t="str">
        <f t="shared" si="28"/>
        <v>Community Legal Centre-Suva</v>
      </c>
      <c r="Q944" s="13" t="s">
        <v>1196</v>
      </c>
      <c r="R944" s="11" t="s">
        <v>33</v>
      </c>
      <c r="S944" s="11" t="s">
        <v>1191</v>
      </c>
    </row>
    <row r="945" spans="1:19">
      <c r="A945" s="37"/>
      <c r="B945" s="37"/>
      <c r="C945" s="50"/>
      <c r="D945" s="51"/>
      <c r="E945" s="60"/>
      <c r="F945" s="59"/>
      <c r="G945" s="73"/>
      <c r="H945" s="73"/>
      <c r="I945" s="60"/>
      <c r="J945" s="54"/>
      <c r="K945" s="94" t="s">
        <v>1417</v>
      </c>
      <c r="L945" s="93" t="s">
        <v>1418</v>
      </c>
      <c r="M945" s="1">
        <f t="shared" si="26"/>
        <v>23</v>
      </c>
      <c r="O945" s="1" t="str">
        <f t="shared" si="27"/>
        <v>EM211</v>
      </c>
      <c r="P945" s="1" t="str">
        <f t="shared" si="28"/>
        <v>GOI/ADB Grant-RETA 7282</v>
      </c>
      <c r="Q945" s="13" t="s">
        <v>1196</v>
      </c>
      <c r="R945" s="11" t="s">
        <v>33</v>
      </c>
      <c r="S945" s="11" t="s">
        <v>1191</v>
      </c>
    </row>
    <row r="946" spans="1:19">
      <c r="A946" s="37"/>
      <c r="B946" s="37"/>
      <c r="C946" s="50"/>
      <c r="D946" s="51"/>
      <c r="E946" s="60"/>
      <c r="F946" s="59"/>
      <c r="G946" s="73"/>
      <c r="H946" s="73"/>
      <c r="I946" s="60"/>
      <c r="J946" s="54"/>
      <c r="K946" s="94" t="s">
        <v>1419</v>
      </c>
      <c r="L946" s="93" t="s">
        <v>1420</v>
      </c>
      <c r="M946" s="1">
        <f t="shared" si="26"/>
        <v>35</v>
      </c>
      <c r="O946" s="1" t="str">
        <f t="shared" si="27"/>
        <v>EM212</v>
      </c>
      <c r="P946" s="1" t="str">
        <f t="shared" si="28"/>
        <v>Eco-Technological Management Tuvalu</v>
      </c>
      <c r="Q946" s="13" t="s">
        <v>1196</v>
      </c>
      <c r="R946" s="11" t="s">
        <v>33</v>
      </c>
      <c r="S946" s="11" t="s">
        <v>1191</v>
      </c>
    </row>
    <row r="947" spans="1:19">
      <c r="A947" s="37"/>
      <c r="B947" s="37"/>
      <c r="C947" s="50"/>
      <c r="D947" s="51"/>
      <c r="E947" s="60"/>
      <c r="F947" s="59"/>
      <c r="G947" s="73"/>
      <c r="H947" s="73"/>
      <c r="I947" s="60"/>
      <c r="J947" s="54"/>
      <c r="K947" s="94" t="s">
        <v>1421</v>
      </c>
      <c r="L947" s="93" t="s">
        <v>1422</v>
      </c>
      <c r="M947" s="1">
        <f t="shared" si="26"/>
        <v>9</v>
      </c>
      <c r="O947" s="1" t="str">
        <f t="shared" si="27"/>
        <v>EM213</v>
      </c>
      <c r="P947" s="1" t="str">
        <f t="shared" si="28"/>
        <v>USP Press</v>
      </c>
      <c r="Q947" s="13" t="s">
        <v>1196</v>
      </c>
      <c r="R947" s="11" t="s">
        <v>33</v>
      </c>
      <c r="S947" s="11" t="s">
        <v>1191</v>
      </c>
    </row>
    <row r="948" spans="1:19">
      <c r="A948" s="37"/>
      <c r="B948" s="37"/>
      <c r="C948" s="50"/>
      <c r="D948" s="51"/>
      <c r="E948" s="60"/>
      <c r="F948" s="59"/>
      <c r="G948" s="73"/>
      <c r="H948" s="73"/>
      <c r="I948" s="60"/>
      <c r="J948" s="54"/>
      <c r="K948" s="94" t="s">
        <v>1423</v>
      </c>
      <c r="L948" s="93" t="s">
        <v>1424</v>
      </c>
      <c r="M948" s="1">
        <f t="shared" si="26"/>
        <v>33</v>
      </c>
      <c r="O948" s="1" t="str">
        <f t="shared" si="27"/>
        <v>EM214</v>
      </c>
      <c r="P948" s="1" t="str">
        <f t="shared" si="28"/>
        <v>USP/JAPAN Student Exchange Scheme</v>
      </c>
      <c r="Q948" s="13" t="s">
        <v>1196</v>
      </c>
      <c r="R948" s="11" t="s">
        <v>33</v>
      </c>
      <c r="S948" s="11" t="s">
        <v>1191</v>
      </c>
    </row>
    <row r="949" spans="1:19">
      <c r="A949" s="37"/>
      <c r="B949" s="37"/>
      <c r="C949" s="50"/>
      <c r="D949" s="51"/>
      <c r="E949" s="60"/>
      <c r="F949" s="59"/>
      <c r="G949" s="73"/>
      <c r="H949" s="73"/>
      <c r="I949" s="60"/>
      <c r="J949" s="54"/>
      <c r="K949" s="94" t="s">
        <v>1425</v>
      </c>
      <c r="L949" s="93" t="s">
        <v>1426</v>
      </c>
      <c r="M949" s="1">
        <f t="shared" si="26"/>
        <v>32</v>
      </c>
      <c r="O949" s="1" t="str">
        <f t="shared" si="27"/>
        <v>EM215</v>
      </c>
      <c r="P949" s="1" t="str">
        <f t="shared" si="28"/>
        <v>UNEP-Ona Keto Comm.Reforestation</v>
      </c>
      <c r="Q949" s="13" t="s">
        <v>1196</v>
      </c>
      <c r="R949" s="11" t="s">
        <v>33</v>
      </c>
      <c r="S949" s="11" t="s">
        <v>1191</v>
      </c>
    </row>
    <row r="950" spans="1:19">
      <c r="A950" s="37"/>
      <c r="B950" s="37"/>
      <c r="C950" s="50"/>
      <c r="D950" s="51"/>
      <c r="E950" s="60"/>
      <c r="F950" s="59"/>
      <c r="G950" s="73"/>
      <c r="H950" s="73"/>
      <c r="I950" s="60"/>
      <c r="J950" s="54"/>
      <c r="K950" s="94" t="s">
        <v>1427</v>
      </c>
      <c r="L950" s="93" t="s">
        <v>1426</v>
      </c>
      <c r="M950" s="1">
        <f t="shared" si="26"/>
        <v>32</v>
      </c>
      <c r="O950" s="1" t="str">
        <f t="shared" si="27"/>
        <v>EM216</v>
      </c>
      <c r="P950" s="1" t="str">
        <f t="shared" si="28"/>
        <v>UNEP-Ona Keto Comm.Reforestation</v>
      </c>
      <c r="Q950" s="13" t="s">
        <v>1196</v>
      </c>
      <c r="R950" s="11" t="s">
        <v>33</v>
      </c>
      <c r="S950" s="11" t="s">
        <v>1191</v>
      </c>
    </row>
    <row r="951" spans="1:19">
      <c r="A951" s="37"/>
      <c r="B951" s="37"/>
      <c r="C951" s="50"/>
      <c r="D951" s="51"/>
      <c r="E951" s="60"/>
      <c r="F951" s="59"/>
      <c r="G951" s="73"/>
      <c r="H951" s="73"/>
      <c r="I951" s="60"/>
      <c r="J951" s="54"/>
      <c r="K951" s="94" t="s">
        <v>1428</v>
      </c>
      <c r="L951" s="93" t="s">
        <v>1429</v>
      </c>
      <c r="M951" s="1">
        <f t="shared" si="26"/>
        <v>24</v>
      </c>
      <c r="O951" s="1" t="str">
        <f t="shared" si="27"/>
        <v>EM217</v>
      </c>
      <c r="P951" s="1" t="str">
        <f t="shared" si="28"/>
        <v>Brimbank/Piggery Project</v>
      </c>
      <c r="Q951" s="13" t="s">
        <v>1196</v>
      </c>
      <c r="R951" s="11" t="s">
        <v>33</v>
      </c>
      <c r="S951" s="11" t="s">
        <v>1191</v>
      </c>
    </row>
    <row r="952" spans="1:19">
      <c r="A952" s="37"/>
      <c r="B952" s="37"/>
      <c r="C952" s="50"/>
      <c r="D952" s="51"/>
      <c r="E952" s="60"/>
      <c r="F952" s="59"/>
      <c r="G952" s="73"/>
      <c r="H952" s="73"/>
      <c r="I952" s="60"/>
      <c r="J952" s="54"/>
      <c r="K952" s="94" t="s">
        <v>1430</v>
      </c>
      <c r="L952" s="93" t="s">
        <v>1431</v>
      </c>
      <c r="M952" s="1">
        <f t="shared" si="26"/>
        <v>21</v>
      </c>
      <c r="O952" s="1" t="str">
        <f t="shared" si="27"/>
        <v>EM218</v>
      </c>
      <c r="P952" s="1" t="str">
        <f t="shared" si="28"/>
        <v>WTO/Capacity Building</v>
      </c>
      <c r="Q952" s="13" t="s">
        <v>1196</v>
      </c>
      <c r="R952" s="11" t="s">
        <v>33</v>
      </c>
      <c r="S952" s="11" t="s">
        <v>1191</v>
      </c>
    </row>
    <row r="953" spans="1:19">
      <c r="A953" s="37"/>
      <c r="B953" s="37"/>
      <c r="C953" s="50"/>
      <c r="D953" s="51"/>
      <c r="E953" s="60"/>
      <c r="F953" s="59"/>
      <c r="G953" s="73"/>
      <c r="H953" s="73"/>
      <c r="I953" s="60"/>
      <c r="J953" s="54"/>
      <c r="K953" s="94" t="s">
        <v>1432</v>
      </c>
      <c r="L953" s="93" t="s">
        <v>1433</v>
      </c>
      <c r="M953" s="1">
        <f t="shared" si="26"/>
        <v>30</v>
      </c>
      <c r="O953" s="1" t="str">
        <f t="shared" si="27"/>
        <v>EM219</v>
      </c>
      <c r="P953" s="1" t="str">
        <f t="shared" si="28"/>
        <v>Pacific Science Inter-Congress</v>
      </c>
      <c r="Q953" s="13" t="s">
        <v>1196</v>
      </c>
      <c r="R953" s="11" t="s">
        <v>33</v>
      </c>
      <c r="S953" s="11" t="s">
        <v>1191</v>
      </c>
    </row>
    <row r="954" spans="1:19">
      <c r="A954" s="37"/>
      <c r="B954" s="37"/>
      <c r="C954" s="50"/>
      <c r="D954" s="51"/>
      <c r="E954" s="60"/>
      <c r="F954" s="59"/>
      <c r="G954" s="73"/>
      <c r="H954" s="73"/>
      <c r="I954" s="60"/>
      <c r="J954" s="54"/>
      <c r="K954" s="94" t="s">
        <v>1434</v>
      </c>
      <c r="L954" s="93" t="s">
        <v>1435</v>
      </c>
      <c r="M954" s="1">
        <f t="shared" si="26"/>
        <v>8</v>
      </c>
      <c r="O954" s="1" t="str">
        <f t="shared" si="27"/>
        <v>EM220</v>
      </c>
      <c r="P954" s="1" t="str">
        <f t="shared" si="28"/>
        <v>ADB Loan</v>
      </c>
      <c r="Q954" s="13" t="s">
        <v>1196</v>
      </c>
      <c r="R954" s="11" t="s">
        <v>33</v>
      </c>
      <c r="S954" s="11" t="s">
        <v>1191</v>
      </c>
    </row>
    <row r="955" spans="1:19">
      <c r="A955" s="37"/>
      <c r="B955" s="37"/>
      <c r="C955" s="50"/>
      <c r="D955" s="51"/>
      <c r="E955" s="60"/>
      <c r="F955" s="59"/>
      <c r="G955" s="75"/>
      <c r="H955" s="73"/>
      <c r="I955" s="60"/>
      <c r="J955" s="54"/>
      <c r="K955" s="95" t="s">
        <v>1436</v>
      </c>
      <c r="L955" s="93" t="s">
        <v>1437</v>
      </c>
      <c r="M955" s="1">
        <f t="shared" si="26"/>
        <v>22</v>
      </c>
      <c r="O955" s="1" t="str">
        <f t="shared" si="27"/>
        <v>EM221</v>
      </c>
      <c r="P955" s="1" t="str">
        <f t="shared" si="28"/>
        <v>CEPF/Dragonfly Project</v>
      </c>
      <c r="Q955" s="13" t="s">
        <v>1196</v>
      </c>
      <c r="R955" s="11" t="s">
        <v>33</v>
      </c>
      <c r="S955" s="11" t="s">
        <v>1191</v>
      </c>
    </row>
    <row r="956" spans="1:19">
      <c r="A956" s="37"/>
      <c r="B956" s="37"/>
      <c r="C956" s="50"/>
      <c r="D956" s="51"/>
      <c r="E956" s="60"/>
      <c r="F956" s="59"/>
      <c r="G956" s="73"/>
      <c r="H956" s="73"/>
      <c r="I956" s="60"/>
      <c r="J956" s="54"/>
      <c r="K956" s="94" t="s">
        <v>1438</v>
      </c>
      <c r="L956" s="93" t="s">
        <v>1439</v>
      </c>
      <c r="M956" s="1">
        <f t="shared" si="26"/>
        <v>22</v>
      </c>
      <c r="O956" s="1" t="str">
        <f t="shared" si="27"/>
        <v>EM222</v>
      </c>
      <c r="P956" s="1" t="str">
        <f t="shared" si="28"/>
        <v>CSIRO/Climate Research</v>
      </c>
      <c r="Q956" s="13" t="s">
        <v>1196</v>
      </c>
      <c r="R956" s="11" t="s">
        <v>33</v>
      </c>
      <c r="S956" s="11" t="s">
        <v>1191</v>
      </c>
    </row>
    <row r="957" spans="1:19">
      <c r="A957" s="37"/>
      <c r="B957" s="37"/>
      <c r="C957" s="50"/>
      <c r="D957" s="51"/>
      <c r="E957" s="60"/>
      <c r="F957" s="59"/>
      <c r="G957" s="73"/>
      <c r="H957" s="73"/>
      <c r="I957" s="60"/>
      <c r="J957" s="54"/>
      <c r="K957" s="94" t="s">
        <v>1440</v>
      </c>
      <c r="L957" s="93" t="s">
        <v>1441</v>
      </c>
      <c r="M957" s="1">
        <f t="shared" si="26"/>
        <v>19</v>
      </c>
      <c r="O957" s="1" t="str">
        <f t="shared" si="27"/>
        <v>EM223</v>
      </c>
      <c r="P957" s="1" t="str">
        <f t="shared" si="28"/>
        <v>UN/Virtual Training</v>
      </c>
      <c r="Q957" s="13" t="s">
        <v>1196</v>
      </c>
      <c r="R957" s="11" t="s">
        <v>33</v>
      </c>
      <c r="S957" s="11" t="s">
        <v>1191</v>
      </c>
    </row>
    <row r="958" spans="1:19">
      <c r="A958" s="37"/>
      <c r="B958" s="37"/>
      <c r="C958" s="50"/>
      <c r="D958" s="51"/>
      <c r="E958" s="60"/>
      <c r="F958" s="59"/>
      <c r="G958" s="73"/>
      <c r="H958" s="73"/>
      <c r="I958" s="60"/>
      <c r="J958" s="54"/>
      <c r="K958" s="94" t="s">
        <v>1442</v>
      </c>
      <c r="L958" s="93" t="s">
        <v>1443</v>
      </c>
      <c r="M958" s="1">
        <f t="shared" si="26"/>
        <v>34</v>
      </c>
      <c r="O958" s="1" t="str">
        <f t="shared" si="27"/>
        <v>EM224</v>
      </c>
      <c r="P958" s="1" t="str">
        <f t="shared" si="28"/>
        <v>Bridges/Promote Diabetes Education</v>
      </c>
      <c r="Q958" s="13" t="s">
        <v>1196</v>
      </c>
      <c r="R958" s="11" t="s">
        <v>33</v>
      </c>
      <c r="S958" s="11" t="s">
        <v>1191</v>
      </c>
    </row>
    <row r="959" spans="1:19">
      <c r="A959" s="37"/>
      <c r="B959" s="37"/>
      <c r="C959" s="50"/>
      <c r="D959" s="51"/>
      <c r="E959" s="60"/>
      <c r="F959" s="59"/>
      <c r="G959" s="73"/>
      <c r="H959" s="73"/>
      <c r="I959" s="60"/>
      <c r="J959" s="54"/>
      <c r="K959" s="94" t="s">
        <v>1444</v>
      </c>
      <c r="L959" s="93" t="s">
        <v>1445</v>
      </c>
      <c r="M959" s="1">
        <f t="shared" si="26"/>
        <v>19</v>
      </c>
      <c r="O959" s="1" t="str">
        <f t="shared" si="27"/>
        <v>EM225</v>
      </c>
      <c r="P959" s="1" t="str">
        <f t="shared" si="28"/>
        <v>Vocational Training</v>
      </c>
      <c r="Q959" s="13" t="s">
        <v>1196</v>
      </c>
      <c r="R959" s="11" t="s">
        <v>33</v>
      </c>
      <c r="S959" s="11" t="s">
        <v>1191</v>
      </c>
    </row>
    <row r="960" spans="1:19">
      <c r="A960" s="37"/>
      <c r="B960" s="37"/>
      <c r="C960" s="50"/>
      <c r="D960" s="51"/>
      <c r="E960" s="60"/>
      <c r="F960" s="59"/>
      <c r="G960" s="73"/>
      <c r="H960" s="73"/>
      <c r="I960" s="60"/>
      <c r="J960" s="54"/>
      <c r="K960" s="94" t="s">
        <v>1446</v>
      </c>
      <c r="L960" s="93" t="s">
        <v>1447</v>
      </c>
      <c r="M960" s="1">
        <f t="shared" si="26"/>
        <v>7</v>
      </c>
      <c r="O960" s="1" t="str">
        <f t="shared" si="27"/>
        <v>EM226</v>
      </c>
      <c r="P960" s="1" t="str">
        <f t="shared" si="28"/>
        <v>ADB/ICT</v>
      </c>
      <c r="Q960" s="13" t="s">
        <v>1196</v>
      </c>
      <c r="R960" s="11" t="s">
        <v>33</v>
      </c>
      <c r="S960" s="11" t="s">
        <v>1191</v>
      </c>
    </row>
    <row r="961" spans="1:19">
      <c r="A961" s="37"/>
      <c r="B961" s="37"/>
      <c r="C961" s="50"/>
      <c r="D961" s="51"/>
      <c r="E961" s="60"/>
      <c r="F961" s="59"/>
      <c r="G961" s="75"/>
      <c r="H961" s="73"/>
      <c r="I961" s="60"/>
      <c r="J961" s="54"/>
      <c r="K961" s="95" t="s">
        <v>1448</v>
      </c>
      <c r="L961" s="93" t="s">
        <v>1449</v>
      </c>
      <c r="M961" s="1">
        <f t="shared" si="26"/>
        <v>22</v>
      </c>
      <c r="O961" s="1" t="str">
        <f t="shared" si="27"/>
        <v>EM227</v>
      </c>
      <c r="P961" s="1" t="str">
        <f t="shared" si="28"/>
        <v>Climate Change Program</v>
      </c>
      <c r="Q961" s="13" t="s">
        <v>1196</v>
      </c>
      <c r="R961" s="11" t="s">
        <v>33</v>
      </c>
      <c r="S961" s="11" t="s">
        <v>1191</v>
      </c>
    </row>
    <row r="962" spans="1:19">
      <c r="A962" s="37"/>
      <c r="B962" s="37"/>
      <c r="C962" s="50"/>
      <c r="D962" s="51"/>
      <c r="E962" s="60"/>
      <c r="F962" s="59"/>
      <c r="G962" s="75"/>
      <c r="H962" s="73"/>
      <c r="I962" s="60"/>
      <c r="J962" s="54"/>
      <c r="K962" s="95" t="s">
        <v>1450</v>
      </c>
      <c r="L962" s="93" t="s">
        <v>1451</v>
      </c>
      <c r="M962" s="1">
        <f t="shared" si="26"/>
        <v>19</v>
      </c>
      <c r="O962" s="1" t="str">
        <f t="shared" si="27"/>
        <v>EM228</v>
      </c>
      <c r="P962" s="1" t="str">
        <f t="shared" si="28"/>
        <v>IOM/Labour Mobility</v>
      </c>
      <c r="Q962" s="13" t="s">
        <v>1196</v>
      </c>
      <c r="R962" s="11" t="s">
        <v>33</v>
      </c>
      <c r="S962" s="11" t="s">
        <v>1191</v>
      </c>
    </row>
    <row r="963" spans="1:19">
      <c r="A963" s="37"/>
      <c r="B963" s="37"/>
      <c r="C963" s="50"/>
      <c r="D963" s="51"/>
      <c r="E963" s="60"/>
      <c r="F963" s="59"/>
      <c r="G963" s="75"/>
      <c r="H963" s="73"/>
      <c r="I963" s="60"/>
      <c r="J963" s="54"/>
      <c r="K963" s="95" t="s">
        <v>1452</v>
      </c>
      <c r="L963" s="93" t="s">
        <v>1453</v>
      </c>
      <c r="M963" s="1">
        <f t="shared" si="26"/>
        <v>18</v>
      </c>
      <c r="O963" s="1" t="str">
        <f t="shared" si="27"/>
        <v>EM229</v>
      </c>
      <c r="P963" s="1" t="str">
        <f t="shared" si="28"/>
        <v>FBE/Tourism Raffle</v>
      </c>
      <c r="Q963" s="13" t="s">
        <v>1196</v>
      </c>
      <c r="R963" s="11" t="s">
        <v>33</v>
      </c>
      <c r="S963" s="11" t="s">
        <v>1191</v>
      </c>
    </row>
    <row r="964" spans="1:19">
      <c r="A964" s="37"/>
      <c r="B964" s="37"/>
      <c r="C964" s="50"/>
      <c r="D964" s="51"/>
      <c r="E964" s="60"/>
      <c r="F964" s="59"/>
      <c r="G964" s="75"/>
      <c r="H964" s="73"/>
      <c r="I964" s="60"/>
      <c r="J964" s="54"/>
      <c r="K964" s="95" t="s">
        <v>1454</v>
      </c>
      <c r="L964" s="93" t="s">
        <v>1455</v>
      </c>
      <c r="M964" s="1">
        <f t="shared" si="26"/>
        <v>12</v>
      </c>
      <c r="O964" s="1" t="str">
        <f t="shared" si="27"/>
        <v>EM230</v>
      </c>
      <c r="P964" s="1" t="str">
        <f t="shared" si="28"/>
        <v>Marine/Loita</v>
      </c>
      <c r="Q964" s="13" t="s">
        <v>1196</v>
      </c>
      <c r="R964" s="11" t="s">
        <v>33</v>
      </c>
      <c r="S964" s="11" t="s">
        <v>1191</v>
      </c>
    </row>
    <row r="965" spans="1:19">
      <c r="A965" s="37"/>
      <c r="B965" s="37"/>
      <c r="C965" s="50"/>
      <c r="D965" s="51"/>
      <c r="E965" s="60"/>
      <c r="F965" s="59"/>
      <c r="G965" s="75"/>
      <c r="H965" s="73"/>
      <c r="I965" s="60"/>
      <c r="J965" s="54"/>
      <c r="K965" s="95" t="s">
        <v>1456</v>
      </c>
      <c r="L965" s="93" t="s">
        <v>1457</v>
      </c>
      <c r="M965" s="1">
        <f t="shared" si="26"/>
        <v>25</v>
      </c>
      <c r="O965" s="1" t="str">
        <f t="shared" si="27"/>
        <v>EM231</v>
      </c>
      <c r="P965" s="1" t="str">
        <f t="shared" si="28"/>
        <v>EduTravel/Study Programme</v>
      </c>
      <c r="Q965" s="13" t="s">
        <v>1196</v>
      </c>
      <c r="R965" s="11" t="s">
        <v>33</v>
      </c>
      <c r="S965" s="11" t="s">
        <v>1191</v>
      </c>
    </row>
    <row r="966" spans="1:19">
      <c r="A966" s="37"/>
      <c r="B966" s="37"/>
      <c r="C966" s="50"/>
      <c r="D966" s="51"/>
      <c r="E966" s="60"/>
      <c r="F966" s="59"/>
      <c r="G966" s="75"/>
      <c r="H966" s="73"/>
      <c r="I966" s="60"/>
      <c r="J966" s="54"/>
      <c r="K966" s="95" t="s">
        <v>1458</v>
      </c>
      <c r="L966" s="93" t="s">
        <v>1459</v>
      </c>
      <c r="M966" s="1">
        <f t="shared" si="26"/>
        <v>19</v>
      </c>
      <c r="O966" s="1" t="str">
        <f t="shared" si="27"/>
        <v>EM232</v>
      </c>
      <c r="P966" s="1" t="str">
        <f t="shared" si="28"/>
        <v>GIE/Altudis Project</v>
      </c>
      <c r="Q966" s="13" t="s">
        <v>1196</v>
      </c>
      <c r="R966" s="11" t="s">
        <v>33</v>
      </c>
      <c r="S966" s="11" t="s">
        <v>1191</v>
      </c>
    </row>
    <row r="967" spans="1:19">
      <c r="A967" s="37"/>
      <c r="B967" s="37"/>
      <c r="C967" s="50"/>
      <c r="D967" s="51"/>
      <c r="E967" s="60"/>
      <c r="F967" s="59"/>
      <c r="G967" s="75"/>
      <c r="H967" s="73"/>
      <c r="I967" s="60"/>
      <c r="J967" s="54"/>
      <c r="K967" s="95" t="s">
        <v>1460</v>
      </c>
      <c r="L967" s="93" t="s">
        <v>1461</v>
      </c>
      <c r="M967" s="1">
        <f t="shared" si="26"/>
        <v>26</v>
      </c>
      <c r="O967" s="1" t="str">
        <f t="shared" si="27"/>
        <v>EM233</v>
      </c>
      <c r="P967" s="1" t="str">
        <f t="shared" si="28"/>
        <v>Tuvalu/ Educational Access</v>
      </c>
      <c r="Q967" s="13" t="s">
        <v>1196</v>
      </c>
      <c r="R967" s="11" t="s">
        <v>33</v>
      </c>
      <c r="S967" s="11" t="s">
        <v>1191</v>
      </c>
    </row>
    <row r="968" spans="1:19">
      <c r="A968" s="37"/>
      <c r="B968" s="37"/>
      <c r="C968" s="50"/>
      <c r="D968" s="51"/>
      <c r="E968" s="60"/>
      <c r="F968" s="59"/>
      <c r="G968" s="75"/>
      <c r="H968" s="73"/>
      <c r="I968" s="60"/>
      <c r="J968" s="54"/>
      <c r="K968" s="95" t="s">
        <v>1462</v>
      </c>
      <c r="L968" s="93" t="s">
        <v>1449</v>
      </c>
      <c r="M968" s="1">
        <f t="shared" si="26"/>
        <v>22</v>
      </c>
      <c r="O968" s="1" t="str">
        <f t="shared" si="27"/>
        <v>EM234</v>
      </c>
      <c r="P968" s="1" t="str">
        <f t="shared" si="28"/>
        <v>Climate Change Program</v>
      </c>
      <c r="Q968" s="13" t="s">
        <v>1196</v>
      </c>
      <c r="R968" s="11" t="s">
        <v>33</v>
      </c>
      <c r="S968" s="11" t="s">
        <v>1191</v>
      </c>
    </row>
    <row r="969" spans="1:19">
      <c r="A969" s="37"/>
      <c r="B969" s="37"/>
      <c r="C969" s="50"/>
      <c r="D969" s="51"/>
      <c r="E969" s="60"/>
      <c r="F969" s="59"/>
      <c r="G969" s="75"/>
      <c r="H969" s="73"/>
      <c r="I969" s="60"/>
      <c r="J969" s="54"/>
      <c r="K969" s="95" t="s">
        <v>1463</v>
      </c>
      <c r="L969" s="93" t="s">
        <v>1464</v>
      </c>
      <c r="M969" s="1">
        <f t="shared" si="26"/>
        <v>20</v>
      </c>
      <c r="O969" s="1" t="str">
        <f t="shared" si="27"/>
        <v>EM235</v>
      </c>
      <c r="P969" s="1" t="str">
        <f t="shared" si="28"/>
        <v>SCB/Oceania Congress</v>
      </c>
      <c r="Q969" s="13" t="s">
        <v>1196</v>
      </c>
      <c r="R969" s="11" t="s">
        <v>33</v>
      </c>
      <c r="S969" s="11" t="s">
        <v>1191</v>
      </c>
    </row>
    <row r="970" spans="1:19">
      <c r="A970" s="37"/>
      <c r="B970" s="37"/>
      <c r="C970" s="50"/>
      <c r="D970" s="51"/>
      <c r="E970" s="60"/>
      <c r="F970" s="59"/>
      <c r="G970" s="75"/>
      <c r="H970" s="73"/>
      <c r="I970" s="60"/>
      <c r="J970" s="54"/>
      <c r="K970" s="95" t="s">
        <v>1465</v>
      </c>
      <c r="L970" s="93" t="s">
        <v>1466</v>
      </c>
      <c r="M970" s="1">
        <f t="shared" si="26"/>
        <v>25</v>
      </c>
      <c r="O970" s="1" t="str">
        <f t="shared" si="27"/>
        <v>EM236</v>
      </c>
      <c r="P970" s="1" t="str">
        <f t="shared" si="28"/>
        <v>Tonga Education Support 2</v>
      </c>
      <c r="Q970" s="13" t="s">
        <v>1196</v>
      </c>
      <c r="R970" s="11" t="s">
        <v>33</v>
      </c>
      <c r="S970" s="11" t="s">
        <v>1191</v>
      </c>
    </row>
    <row r="971" spans="1:19">
      <c r="A971" s="37"/>
      <c r="B971" s="37"/>
      <c r="C971" s="50"/>
      <c r="D971" s="51"/>
      <c r="E971" s="60"/>
      <c r="F971" s="59"/>
      <c r="G971" s="75"/>
      <c r="H971" s="73"/>
      <c r="I971" s="60"/>
      <c r="J971" s="54"/>
      <c r="K971" s="95" t="s">
        <v>1467</v>
      </c>
      <c r="L971" s="93" t="s">
        <v>1468</v>
      </c>
      <c r="M971" s="1">
        <f t="shared" si="26"/>
        <v>28</v>
      </c>
      <c r="O971" s="1" t="str">
        <f t="shared" si="27"/>
        <v>EM237</v>
      </c>
      <c r="P971" s="1" t="str">
        <f t="shared" si="28"/>
        <v>Solomon Is/Pilot School Prog</v>
      </c>
      <c r="Q971" s="13" t="s">
        <v>1196</v>
      </c>
      <c r="R971" s="11" t="s">
        <v>33</v>
      </c>
      <c r="S971" s="11" t="s">
        <v>1191</v>
      </c>
    </row>
    <row r="972" spans="1:19">
      <c r="A972" s="37"/>
      <c r="B972" s="37"/>
      <c r="C972" s="50"/>
      <c r="D972" s="51"/>
      <c r="E972" s="60"/>
      <c r="F972" s="59"/>
      <c r="G972" s="75"/>
      <c r="H972" s="73"/>
      <c r="I972" s="60"/>
      <c r="J972" s="54"/>
      <c r="K972" s="95" t="s">
        <v>1469</v>
      </c>
      <c r="L972" s="93" t="s">
        <v>1470</v>
      </c>
      <c r="M972" s="1">
        <f t="shared" si="26"/>
        <v>26</v>
      </c>
      <c r="O972" s="1" t="str">
        <f t="shared" si="27"/>
        <v>EM238</v>
      </c>
      <c r="P972" s="1" t="str">
        <f t="shared" si="28"/>
        <v>CI/Biodiversity Assessment</v>
      </c>
      <c r="Q972" s="13" t="s">
        <v>1196</v>
      </c>
      <c r="R972" s="11" t="s">
        <v>33</v>
      </c>
      <c r="S972" s="11" t="s">
        <v>1191</v>
      </c>
    </row>
    <row r="973" spans="1:19">
      <c r="A973" s="37"/>
      <c r="B973" s="37"/>
      <c r="C973" s="50"/>
      <c r="D973" s="51"/>
      <c r="E973" s="60"/>
      <c r="F973" s="59"/>
      <c r="G973" s="75"/>
      <c r="H973" s="73"/>
      <c r="I973" s="60"/>
      <c r="J973" s="54"/>
      <c r="K973" s="95" t="s">
        <v>1471</v>
      </c>
      <c r="L973" s="93" t="s">
        <v>1472</v>
      </c>
      <c r="M973" s="1">
        <f t="shared" si="26"/>
        <v>18</v>
      </c>
      <c r="O973" s="1" t="str">
        <f t="shared" ref="O973:O1002" si="29">E973&amp;G973&amp;I973&amp;K973</f>
        <v>EM239</v>
      </c>
      <c r="P973" s="1" t="str">
        <f t="shared" ref="P973:P1002" si="30">F973&amp;H973&amp;J973&amp;L973</f>
        <v>Korea/Seed Program</v>
      </c>
      <c r="Q973" s="13" t="s">
        <v>1196</v>
      </c>
      <c r="R973" s="11" t="s">
        <v>33</v>
      </c>
      <c r="S973" s="11" t="s">
        <v>1191</v>
      </c>
    </row>
    <row r="974" spans="1:19">
      <c r="A974" s="37"/>
      <c r="B974" s="37"/>
      <c r="C974" s="50"/>
      <c r="D974" s="51"/>
      <c r="E974" s="60"/>
      <c r="F974" s="59"/>
      <c r="G974" s="75"/>
      <c r="H974" s="73"/>
      <c r="I974" s="60"/>
      <c r="J974" s="54"/>
      <c r="K974" s="95" t="s">
        <v>1473</v>
      </c>
      <c r="L974" s="93" t="s">
        <v>1474</v>
      </c>
      <c r="M974" s="1">
        <f t="shared" si="26"/>
        <v>29</v>
      </c>
      <c r="O974" s="1" t="str">
        <f t="shared" si="29"/>
        <v>EM240</v>
      </c>
      <c r="P974" s="1" t="str">
        <f t="shared" si="30"/>
        <v>Pacific Forum/Sea Food Export</v>
      </c>
      <c r="Q974" s="13" t="s">
        <v>1196</v>
      </c>
      <c r="R974" s="11" t="s">
        <v>33</v>
      </c>
      <c r="S974" s="11" t="s">
        <v>1191</v>
      </c>
    </row>
    <row r="975" spans="1:19">
      <c r="A975" s="37"/>
      <c r="B975" s="37"/>
      <c r="C975" s="50"/>
      <c r="D975" s="51"/>
      <c r="E975" s="60"/>
      <c r="F975" s="59"/>
      <c r="G975" s="75"/>
      <c r="H975" s="73"/>
      <c r="I975" s="60"/>
      <c r="J975" s="54"/>
      <c r="K975" s="95" t="s">
        <v>1475</v>
      </c>
      <c r="L975" s="93" t="s">
        <v>1476</v>
      </c>
      <c r="M975" s="1">
        <f t="shared" si="26"/>
        <v>31</v>
      </c>
      <c r="O975" s="1" t="str">
        <f t="shared" si="29"/>
        <v>EM241</v>
      </c>
      <c r="P975" s="1" t="str">
        <f t="shared" si="30"/>
        <v>James Cook Uni/Seaweed Industry</v>
      </c>
      <c r="Q975" s="13" t="s">
        <v>1196</v>
      </c>
      <c r="R975" s="11" t="s">
        <v>33</v>
      </c>
      <c r="S975" s="11" t="s">
        <v>1191</v>
      </c>
    </row>
    <row r="976" spans="1:19">
      <c r="A976" s="37"/>
      <c r="B976" s="37"/>
      <c r="C976" s="50"/>
      <c r="D976" s="51"/>
      <c r="E976" s="60"/>
      <c r="F976" s="59"/>
      <c r="G976" s="75"/>
      <c r="H976" s="73"/>
      <c r="I976" s="60"/>
      <c r="J976" s="54"/>
      <c r="K976" s="95" t="s">
        <v>1477</v>
      </c>
      <c r="L976" s="93" t="s">
        <v>1478</v>
      </c>
      <c r="M976" s="1">
        <f t="shared" si="26"/>
        <v>21</v>
      </c>
      <c r="O976" s="1" t="str">
        <f t="shared" si="29"/>
        <v>EM242</v>
      </c>
      <c r="P976" s="1" t="str">
        <f t="shared" si="30"/>
        <v>APN/Capacity Building</v>
      </c>
      <c r="Q976" s="13" t="s">
        <v>1196</v>
      </c>
      <c r="R976" s="11" t="s">
        <v>33</v>
      </c>
      <c r="S976" s="11" t="s">
        <v>1191</v>
      </c>
    </row>
    <row r="977" spans="1:19">
      <c r="A977" s="37"/>
      <c r="B977" s="37"/>
      <c r="C977" s="50"/>
      <c r="D977" s="51"/>
      <c r="E977" s="60"/>
      <c r="F977" s="59"/>
      <c r="G977" s="75"/>
      <c r="H977" s="73"/>
      <c r="I977" s="60"/>
      <c r="J977" s="54"/>
      <c r="K977" s="95" t="s">
        <v>1479</v>
      </c>
      <c r="L977" s="93" t="s">
        <v>1480</v>
      </c>
      <c r="M977" s="1">
        <f t="shared" si="26"/>
        <v>11</v>
      </c>
      <c r="O977" s="1" t="str">
        <f t="shared" si="29"/>
        <v>EM243</v>
      </c>
      <c r="P977" s="1" t="str">
        <f t="shared" si="30"/>
        <v>Carpims III</v>
      </c>
      <c r="Q977" s="13" t="s">
        <v>1196</v>
      </c>
      <c r="R977" s="11" t="s">
        <v>33</v>
      </c>
      <c r="S977" s="11" t="s">
        <v>1191</v>
      </c>
    </row>
    <row r="978" spans="1:19">
      <c r="A978" s="37"/>
      <c r="B978" s="37"/>
      <c r="C978" s="50"/>
      <c r="D978" s="51"/>
      <c r="E978" s="60"/>
      <c r="F978" s="59"/>
      <c r="G978" s="75"/>
      <c r="H978" s="73"/>
      <c r="I978" s="60"/>
      <c r="J978" s="54"/>
      <c r="K978" s="95" t="s">
        <v>1481</v>
      </c>
      <c r="L978" s="93" t="s">
        <v>1482</v>
      </c>
      <c r="M978" s="1">
        <f t="shared" si="26"/>
        <v>15</v>
      </c>
      <c r="O978" s="1" t="str">
        <f t="shared" si="29"/>
        <v>EM244</v>
      </c>
      <c r="P978" s="1" t="str">
        <f t="shared" si="30"/>
        <v>GIZ/Clean Water</v>
      </c>
      <c r="Q978" s="13" t="s">
        <v>1196</v>
      </c>
      <c r="R978" s="11" t="s">
        <v>33</v>
      </c>
      <c r="S978" s="11" t="s">
        <v>1191</v>
      </c>
    </row>
    <row r="979" spans="1:19">
      <c r="A979" s="37"/>
      <c r="B979" s="37"/>
      <c r="C979" s="50"/>
      <c r="D979" s="51"/>
      <c r="E979" s="60"/>
      <c r="F979" s="59"/>
      <c r="G979" s="75"/>
      <c r="H979" s="73"/>
      <c r="I979" s="60"/>
      <c r="J979" s="54"/>
      <c r="K979" s="95" t="s">
        <v>1483</v>
      </c>
      <c r="L979" s="93" t="s">
        <v>1484</v>
      </c>
      <c r="M979" s="1">
        <f t="shared" si="26"/>
        <v>12</v>
      </c>
      <c r="O979" s="1" t="str">
        <f t="shared" si="29"/>
        <v>EM245</v>
      </c>
      <c r="P979" s="1" t="str">
        <f t="shared" si="30"/>
        <v>IUCN / PICCC</v>
      </c>
      <c r="Q979" s="13" t="s">
        <v>1196</v>
      </c>
      <c r="R979" s="11" t="s">
        <v>33</v>
      </c>
      <c r="S979" s="11" t="s">
        <v>1191</v>
      </c>
    </row>
    <row r="980" spans="1:19">
      <c r="A980" s="37"/>
      <c r="B980" s="37"/>
      <c r="C980" s="50"/>
      <c r="D980" s="51"/>
      <c r="E980" s="60"/>
      <c r="F980" s="59"/>
      <c r="G980" s="75"/>
      <c r="H980" s="73"/>
      <c r="I980" s="60"/>
      <c r="J980" s="54"/>
      <c r="K980" s="95" t="s">
        <v>1485</v>
      </c>
      <c r="L980" s="93" t="s">
        <v>1486</v>
      </c>
      <c r="M980" s="1">
        <f t="shared" si="26"/>
        <v>13</v>
      </c>
      <c r="O980" s="1" t="str">
        <f t="shared" si="29"/>
        <v>EM246</v>
      </c>
      <c r="P980" s="1" t="str">
        <f t="shared" si="30"/>
        <v>Marine/Rawata</v>
      </c>
      <c r="Q980" s="13" t="s">
        <v>1196</v>
      </c>
      <c r="R980" s="11" t="s">
        <v>33</v>
      </c>
      <c r="S980" s="11" t="s">
        <v>1191</v>
      </c>
    </row>
    <row r="981" spans="1:19">
      <c r="A981" s="37"/>
      <c r="B981" s="37"/>
      <c r="C981" s="50"/>
      <c r="D981" s="51"/>
      <c r="E981" s="60"/>
      <c r="F981" s="59"/>
      <c r="G981" s="75"/>
      <c r="H981" s="73"/>
      <c r="I981" s="60"/>
      <c r="J981" s="54"/>
      <c r="K981" s="95" t="s">
        <v>1487</v>
      </c>
      <c r="L981" s="93" t="s">
        <v>1488</v>
      </c>
      <c r="M981" s="1">
        <f t="shared" si="26"/>
        <v>14</v>
      </c>
      <c r="O981" s="1" t="str">
        <f t="shared" si="29"/>
        <v>EM247</v>
      </c>
      <c r="P981" s="1" t="str">
        <f t="shared" si="30"/>
        <v>Xerox Printing</v>
      </c>
      <c r="Q981" s="13" t="s">
        <v>1196</v>
      </c>
      <c r="R981" s="11" t="s">
        <v>33</v>
      </c>
      <c r="S981" s="11" t="s">
        <v>1191</v>
      </c>
    </row>
    <row r="982" spans="1:19">
      <c r="A982" s="37"/>
      <c r="B982" s="37"/>
      <c r="C982" s="50"/>
      <c r="D982" s="51"/>
      <c r="E982" s="60"/>
      <c r="F982" s="59"/>
      <c r="G982" s="75"/>
      <c r="H982" s="73"/>
      <c r="I982" s="60"/>
      <c r="J982" s="54"/>
      <c r="K982" s="95" t="s">
        <v>1489</v>
      </c>
      <c r="L982" s="93" t="s">
        <v>1490</v>
      </c>
      <c r="M982" s="1">
        <f t="shared" si="26"/>
        <v>23</v>
      </c>
      <c r="O982" s="1" t="str">
        <f t="shared" si="29"/>
        <v>EM248</v>
      </c>
      <c r="P982" s="1" t="str">
        <f t="shared" si="30"/>
        <v>Oceanic Conference 2016</v>
      </c>
      <c r="Q982" s="13" t="s">
        <v>1196</v>
      </c>
      <c r="R982" s="11" t="s">
        <v>33</v>
      </c>
      <c r="S982" s="11" t="s">
        <v>1191</v>
      </c>
    </row>
    <row r="983" spans="1:19">
      <c r="A983" s="37"/>
      <c r="B983" s="37"/>
      <c r="C983" s="50"/>
      <c r="D983" s="51"/>
      <c r="E983" s="60"/>
      <c r="F983" s="59"/>
      <c r="G983" s="75"/>
      <c r="H983" s="73"/>
      <c r="I983" s="60"/>
      <c r="J983" s="54"/>
      <c r="K983" s="95" t="s">
        <v>1491</v>
      </c>
      <c r="L983" s="93" t="s">
        <v>1492</v>
      </c>
      <c r="M983" s="1">
        <f t="shared" si="26"/>
        <v>17</v>
      </c>
      <c r="O983" s="1" t="str">
        <f t="shared" si="29"/>
        <v>EM249</v>
      </c>
      <c r="P983" s="1" t="str">
        <f t="shared" si="30"/>
        <v>Hamlet World Tour</v>
      </c>
      <c r="Q983" s="13" t="s">
        <v>1196</v>
      </c>
      <c r="R983" s="11" t="s">
        <v>33</v>
      </c>
      <c r="S983" s="11" t="s">
        <v>1191</v>
      </c>
    </row>
    <row r="984" spans="1:19">
      <c r="A984" s="37"/>
      <c r="B984" s="37"/>
      <c r="C984" s="50"/>
      <c r="D984" s="51"/>
      <c r="E984" s="60"/>
      <c r="F984" s="59"/>
      <c r="G984" s="75"/>
      <c r="H984" s="73"/>
      <c r="I984" s="60"/>
      <c r="J984" s="54"/>
      <c r="K984" s="95" t="s">
        <v>1493</v>
      </c>
      <c r="L984" s="93" t="s">
        <v>1494</v>
      </c>
      <c r="M984" s="1">
        <f t="shared" si="26"/>
        <v>11</v>
      </c>
      <c r="O984" s="1" t="str">
        <f t="shared" si="29"/>
        <v>EM250</v>
      </c>
      <c r="P984" s="1" t="str">
        <f t="shared" si="30"/>
        <v>Marine/Nooa</v>
      </c>
      <c r="Q984" s="13" t="s">
        <v>1196</v>
      </c>
      <c r="R984" s="11" t="s">
        <v>33</v>
      </c>
      <c r="S984" s="11" t="s">
        <v>1191</v>
      </c>
    </row>
    <row r="985" spans="1:19">
      <c r="A985" s="37"/>
      <c r="B985" s="37"/>
      <c r="C985" s="50"/>
      <c r="D985" s="51"/>
      <c r="E985" s="60"/>
      <c r="F985" s="59"/>
      <c r="G985" s="75"/>
      <c r="H985" s="73"/>
      <c r="I985" s="60"/>
      <c r="J985" s="54"/>
      <c r="K985" s="95" t="s">
        <v>1495</v>
      </c>
      <c r="L985" s="93" t="s">
        <v>1496</v>
      </c>
      <c r="M985" s="1">
        <f t="shared" ref="M985:M1130" si="31">MAX(LEN(F985), LEN(H985), LEN(J985), LEN(L985))</f>
        <v>16</v>
      </c>
      <c r="O985" s="1" t="str">
        <f t="shared" si="29"/>
        <v>EM251</v>
      </c>
      <c r="P985" s="1" t="str">
        <f t="shared" si="30"/>
        <v>USP Kindergarden</v>
      </c>
      <c r="Q985" s="13" t="s">
        <v>1196</v>
      </c>
      <c r="R985" s="11" t="s">
        <v>33</v>
      </c>
      <c r="S985" s="11" t="s">
        <v>1191</v>
      </c>
    </row>
    <row r="986" spans="1:19">
      <c r="A986" s="37"/>
      <c r="B986" s="37"/>
      <c r="C986" s="50"/>
      <c r="D986" s="51"/>
      <c r="E986" s="60"/>
      <c r="F986" s="59"/>
      <c r="G986" s="75"/>
      <c r="H986" s="73"/>
      <c r="I986" s="60"/>
      <c r="J986" s="54"/>
      <c r="K986" s="95" t="s">
        <v>1497</v>
      </c>
      <c r="L986" s="93" t="s">
        <v>1498</v>
      </c>
      <c r="M986" s="1">
        <f t="shared" si="31"/>
        <v>35</v>
      </c>
      <c r="O986" s="1" t="str">
        <f t="shared" si="29"/>
        <v>EM252</v>
      </c>
      <c r="P986" s="1" t="str">
        <f t="shared" si="30"/>
        <v>Manuscript &amp; Photos Books Med Plant</v>
      </c>
      <c r="Q986" s="13" t="s">
        <v>1196</v>
      </c>
      <c r="R986" s="11" t="s">
        <v>33</v>
      </c>
      <c r="S986" s="11" t="s">
        <v>1191</v>
      </c>
    </row>
    <row r="987" spans="1:19">
      <c r="A987" s="37"/>
      <c r="B987" s="37"/>
      <c r="C987" s="50"/>
      <c r="D987" s="51"/>
      <c r="E987" s="60"/>
      <c r="F987" s="59"/>
      <c r="G987" s="75"/>
      <c r="H987" s="73"/>
      <c r="I987" s="60"/>
      <c r="J987" s="54"/>
      <c r="K987" s="95" t="s">
        <v>1499</v>
      </c>
      <c r="L987" s="93" t="s">
        <v>1500</v>
      </c>
      <c r="M987" s="1">
        <f t="shared" si="31"/>
        <v>31</v>
      </c>
      <c r="O987" s="1" t="str">
        <f t="shared" si="29"/>
        <v>EM253</v>
      </c>
      <c r="P987" s="1" t="str">
        <f t="shared" si="30"/>
        <v>WHO Courses-ED403/UU114 &amp; MA101</v>
      </c>
      <c r="Q987" s="13" t="s">
        <v>1196</v>
      </c>
      <c r="R987" s="11" t="s">
        <v>33</v>
      </c>
      <c r="S987" s="11" t="s">
        <v>1191</v>
      </c>
    </row>
    <row r="988" spans="1:19">
      <c r="A988" s="37"/>
      <c r="B988" s="37"/>
      <c r="C988" s="50"/>
      <c r="D988" s="51"/>
      <c r="E988" s="60"/>
      <c r="F988" s="59"/>
      <c r="G988" s="75"/>
      <c r="H988" s="73"/>
      <c r="I988" s="60"/>
      <c r="J988" s="54"/>
      <c r="K988" s="95" t="s">
        <v>1501</v>
      </c>
      <c r="L988" s="93" t="s">
        <v>1502</v>
      </c>
      <c r="M988" s="1">
        <f t="shared" si="31"/>
        <v>20</v>
      </c>
      <c r="O988" s="1" t="str">
        <f t="shared" si="29"/>
        <v>EM254</v>
      </c>
      <c r="P988" s="1" t="str">
        <f t="shared" si="30"/>
        <v>Project Pool Account</v>
      </c>
      <c r="Q988" s="13" t="s">
        <v>1196</v>
      </c>
      <c r="R988" s="11" t="s">
        <v>33</v>
      </c>
      <c r="S988" s="11" t="s">
        <v>1191</v>
      </c>
    </row>
    <row r="989" spans="1:19">
      <c r="A989" s="37"/>
      <c r="B989" s="37"/>
      <c r="C989" s="50"/>
      <c r="D989" s="51"/>
      <c r="E989" s="60"/>
      <c r="F989" s="59"/>
      <c r="G989" s="75"/>
      <c r="H989" s="73"/>
      <c r="I989" s="60"/>
      <c r="J989" s="54"/>
      <c r="K989" s="95" t="s">
        <v>1503</v>
      </c>
      <c r="L989" s="93" t="s">
        <v>1504</v>
      </c>
      <c r="M989" s="1">
        <f t="shared" si="31"/>
        <v>34</v>
      </c>
      <c r="O989" s="1" t="str">
        <f t="shared" si="29"/>
        <v>EM255</v>
      </c>
      <c r="P989" s="1" t="str">
        <f t="shared" si="30"/>
        <v>Taiwan/Teaching &amp; Research Project</v>
      </c>
      <c r="Q989" s="13" t="s">
        <v>1196</v>
      </c>
      <c r="R989" s="11" t="s">
        <v>33</v>
      </c>
      <c r="S989" s="11" t="s">
        <v>1191</v>
      </c>
    </row>
    <row r="990" spans="1:19">
      <c r="A990" s="37"/>
      <c r="B990" s="37"/>
      <c r="C990" s="50"/>
      <c r="D990" s="51"/>
      <c r="E990" s="60"/>
      <c r="F990" s="59"/>
      <c r="G990" s="75"/>
      <c r="H990" s="73"/>
      <c r="I990" s="60"/>
      <c r="J990" s="54"/>
      <c r="K990" s="95" t="s">
        <v>1505</v>
      </c>
      <c r="L990" s="93" t="s">
        <v>1506</v>
      </c>
      <c r="M990" s="1">
        <f t="shared" si="31"/>
        <v>25</v>
      </c>
      <c r="O990" s="1" t="str">
        <f t="shared" si="29"/>
        <v>EM256</v>
      </c>
      <c r="P990" s="1" t="str">
        <f t="shared" si="30"/>
        <v>AIFS/Short Term Programme</v>
      </c>
      <c r="Q990" s="13" t="s">
        <v>1196</v>
      </c>
      <c r="R990" s="11" t="s">
        <v>33</v>
      </c>
      <c r="S990" s="11" t="s">
        <v>1191</v>
      </c>
    </row>
    <row r="991" spans="1:19">
      <c r="A991" s="37"/>
      <c r="B991" s="37"/>
      <c r="C991" s="50"/>
      <c r="D991" s="51"/>
      <c r="E991" s="60"/>
      <c r="F991" s="59"/>
      <c r="G991" s="75"/>
      <c r="H991" s="73"/>
      <c r="I991" s="60"/>
      <c r="J991" s="54"/>
      <c r="K991" s="95" t="s">
        <v>1507</v>
      </c>
      <c r="L991" s="93" t="s">
        <v>1508</v>
      </c>
      <c r="M991" s="1">
        <f t="shared" si="31"/>
        <v>25</v>
      </c>
      <c r="O991" s="1" t="str">
        <f t="shared" si="29"/>
        <v>EM257</v>
      </c>
      <c r="P991" s="1" t="str">
        <f t="shared" si="30"/>
        <v>Teacher in Training (TIT)</v>
      </c>
      <c r="Q991" s="13" t="s">
        <v>1196</v>
      </c>
      <c r="R991" s="11" t="s">
        <v>33</v>
      </c>
      <c r="S991" s="11" t="s">
        <v>1191</v>
      </c>
    </row>
    <row r="992" spans="1:19">
      <c r="A992" s="37"/>
      <c r="B992" s="37"/>
      <c r="C992" s="50"/>
      <c r="D992" s="51"/>
      <c r="E992" s="60"/>
      <c r="F992" s="59"/>
      <c r="G992" s="75"/>
      <c r="H992" s="73"/>
      <c r="I992" s="60"/>
      <c r="J992" s="54"/>
      <c r="K992" s="95" t="s">
        <v>1509</v>
      </c>
      <c r="L992" s="93" t="s">
        <v>1510</v>
      </c>
      <c r="M992" s="1">
        <f t="shared" si="31"/>
        <v>16</v>
      </c>
      <c r="O992" s="1" t="str">
        <f t="shared" si="29"/>
        <v>EM258</v>
      </c>
      <c r="P992" s="1" t="str">
        <f t="shared" si="30"/>
        <v>Christensen Fund</v>
      </c>
      <c r="Q992" s="13" t="s">
        <v>1196</v>
      </c>
      <c r="R992" s="11" t="s">
        <v>33</v>
      </c>
      <c r="S992" s="11" t="s">
        <v>1191</v>
      </c>
    </row>
    <row r="993" spans="1:19">
      <c r="A993" s="37"/>
      <c r="B993" s="37"/>
      <c r="C993" s="50"/>
      <c r="D993" s="51"/>
      <c r="E993" s="60"/>
      <c r="F993" s="59"/>
      <c r="G993" s="75"/>
      <c r="H993" s="73"/>
      <c r="I993" s="60"/>
      <c r="J993" s="54"/>
      <c r="K993" s="95" t="s">
        <v>1511</v>
      </c>
      <c r="L993" s="93" t="s">
        <v>1512</v>
      </c>
      <c r="M993" s="1">
        <f t="shared" si="31"/>
        <v>20</v>
      </c>
      <c r="O993" s="1" t="str">
        <f t="shared" si="29"/>
        <v>EM259</v>
      </c>
      <c r="P993" s="1" t="str">
        <f t="shared" si="30"/>
        <v>CI/Management Course</v>
      </c>
      <c r="Q993" s="13" t="s">
        <v>1196</v>
      </c>
      <c r="R993" s="11" t="s">
        <v>33</v>
      </c>
      <c r="S993" s="11" t="s">
        <v>1191</v>
      </c>
    </row>
    <row r="994" spans="1:19">
      <c r="A994" s="37"/>
      <c r="B994" s="37"/>
      <c r="C994" s="50"/>
      <c r="D994" s="51"/>
      <c r="E994" s="60"/>
      <c r="F994" s="59"/>
      <c r="G994" s="75"/>
      <c r="H994" s="73"/>
      <c r="I994" s="60"/>
      <c r="J994" s="54"/>
      <c r="K994" s="95" t="s">
        <v>1513</v>
      </c>
      <c r="L994" s="93" t="s">
        <v>1514</v>
      </c>
      <c r="M994" s="1">
        <f t="shared" si="31"/>
        <v>22</v>
      </c>
      <c r="O994" s="1" t="str">
        <f t="shared" si="29"/>
        <v>EM260</v>
      </c>
      <c r="P994" s="1" t="str">
        <f t="shared" si="30"/>
        <v>Deep Green Scholarship</v>
      </c>
      <c r="Q994" s="13" t="s">
        <v>1196</v>
      </c>
      <c r="R994" s="11" t="s">
        <v>33</v>
      </c>
      <c r="S994" s="11" t="s">
        <v>1191</v>
      </c>
    </row>
    <row r="995" spans="1:19">
      <c r="A995" s="37"/>
      <c r="B995" s="37"/>
      <c r="C995" s="50"/>
      <c r="D995" s="51"/>
      <c r="E995" s="60"/>
      <c r="F995" s="59"/>
      <c r="G995" s="75"/>
      <c r="H995" s="73"/>
      <c r="I995" s="60"/>
      <c r="J995" s="54"/>
      <c r="K995" s="95" t="s">
        <v>1515</v>
      </c>
      <c r="L995" s="93" t="s">
        <v>1516</v>
      </c>
      <c r="M995" s="1">
        <f t="shared" si="31"/>
        <v>28</v>
      </c>
      <c r="O995" s="1" t="str">
        <f t="shared" si="29"/>
        <v>EM261</v>
      </c>
      <c r="P995" s="1" t="str">
        <f t="shared" si="30"/>
        <v>Fiji Ministry/Readiness Fund</v>
      </c>
      <c r="Q995" s="13" t="s">
        <v>1196</v>
      </c>
      <c r="R995" s="11" t="s">
        <v>33</v>
      </c>
      <c r="S995" s="11" t="s">
        <v>1191</v>
      </c>
    </row>
    <row r="996" spans="1:19">
      <c r="A996" s="37"/>
      <c r="B996" s="37"/>
      <c r="C996" s="50"/>
      <c r="D996" s="51"/>
      <c r="E996" s="60"/>
      <c r="F996" s="59"/>
      <c r="G996" s="75"/>
      <c r="H996" s="73"/>
      <c r="I996" s="60"/>
      <c r="J996" s="54"/>
      <c r="K996" s="95" t="s">
        <v>1517</v>
      </c>
      <c r="L996" s="93" t="s">
        <v>1518</v>
      </c>
      <c r="M996" s="1">
        <f t="shared" si="31"/>
        <v>24</v>
      </c>
      <c r="O996" s="1" t="str">
        <f t="shared" si="29"/>
        <v>EM262</v>
      </c>
      <c r="P996" s="1" t="str">
        <f t="shared" si="30"/>
        <v>Space Weather/Ionosphere</v>
      </c>
      <c r="Q996" s="13" t="s">
        <v>1196</v>
      </c>
      <c r="R996" s="11" t="s">
        <v>33</v>
      </c>
      <c r="S996" s="11" t="s">
        <v>1191</v>
      </c>
    </row>
    <row r="997" spans="1:19">
      <c r="A997" s="37"/>
      <c r="B997" s="37"/>
      <c r="C997" s="50"/>
      <c r="D997" s="51"/>
      <c r="E997" s="60"/>
      <c r="F997" s="59"/>
      <c r="G997" s="75"/>
      <c r="H997" s="73"/>
      <c r="I997" s="60"/>
      <c r="J997" s="54"/>
      <c r="K997" s="95" t="s">
        <v>1519</v>
      </c>
      <c r="L997" s="96" t="s">
        <v>1520</v>
      </c>
      <c r="M997" s="1">
        <f t="shared" si="31"/>
        <v>33</v>
      </c>
      <c r="O997" s="1" t="str">
        <f t="shared" si="29"/>
        <v>EM263</v>
      </c>
      <c r="P997" s="1" t="str">
        <f t="shared" si="30"/>
        <v>Confucius Inst-Renovation Project</v>
      </c>
      <c r="Q997" s="13" t="s">
        <v>1196</v>
      </c>
      <c r="R997" s="11" t="s">
        <v>33</v>
      </c>
      <c r="S997" s="11" t="s">
        <v>1191</v>
      </c>
    </row>
    <row r="998" spans="1:19">
      <c r="A998" s="37"/>
      <c r="B998" s="37"/>
      <c r="C998" s="50"/>
      <c r="D998" s="51"/>
      <c r="E998" s="60"/>
      <c r="F998" s="59"/>
      <c r="G998" s="75"/>
      <c r="H998" s="73"/>
      <c r="I998" s="60"/>
      <c r="J998" s="54"/>
      <c r="K998" s="95" t="s">
        <v>1521</v>
      </c>
      <c r="L998" s="96" t="s">
        <v>1522</v>
      </c>
      <c r="M998" s="1">
        <f t="shared" si="31"/>
        <v>10</v>
      </c>
      <c r="O998" s="1" t="str">
        <f t="shared" si="29"/>
        <v>EM264</v>
      </c>
      <c r="P998" s="1" t="str">
        <f t="shared" si="30"/>
        <v>Tonga STAP</v>
      </c>
      <c r="Q998" s="13" t="s">
        <v>1196</v>
      </c>
      <c r="R998" s="11" t="s">
        <v>33</v>
      </c>
      <c r="S998" s="11" t="s">
        <v>1191</v>
      </c>
    </row>
    <row r="999" spans="1:19">
      <c r="A999" s="37"/>
      <c r="B999" s="37"/>
      <c r="C999" s="50"/>
      <c r="D999" s="51"/>
      <c r="E999" s="60"/>
      <c r="F999" s="59"/>
      <c r="G999" s="75"/>
      <c r="H999" s="73"/>
      <c r="I999" s="60"/>
      <c r="J999" s="54"/>
      <c r="K999" s="95" t="s">
        <v>1523</v>
      </c>
      <c r="L999" s="96" t="s">
        <v>1524</v>
      </c>
      <c r="M999" s="1">
        <f t="shared" si="31"/>
        <v>13</v>
      </c>
      <c r="O999" s="1" t="str">
        <f t="shared" si="29"/>
        <v>EM265</v>
      </c>
      <c r="P999" s="1" t="str">
        <f t="shared" si="30"/>
        <v>Hindi Studies</v>
      </c>
      <c r="Q999" s="13" t="s">
        <v>1196</v>
      </c>
      <c r="R999" s="11" t="s">
        <v>33</v>
      </c>
      <c r="S999" s="11" t="s">
        <v>1191</v>
      </c>
    </row>
    <row r="1000" spans="1:19">
      <c r="A1000" s="37"/>
      <c r="B1000" s="37"/>
      <c r="C1000" s="50"/>
      <c r="D1000" s="51"/>
      <c r="E1000" s="60"/>
      <c r="F1000" s="59"/>
      <c r="G1000" s="75"/>
      <c r="H1000" s="73"/>
      <c r="I1000" s="60"/>
      <c r="J1000" s="54"/>
      <c r="K1000" s="95" t="s">
        <v>1525</v>
      </c>
      <c r="L1000" s="96" t="s">
        <v>1526</v>
      </c>
      <c r="M1000" s="1">
        <f t="shared" si="31"/>
        <v>26</v>
      </c>
      <c r="O1000" s="1" t="str">
        <f t="shared" si="29"/>
        <v>EM266</v>
      </c>
      <c r="P1000" s="1" t="str">
        <f t="shared" si="30"/>
        <v>SoGDIA &amp; PICPA Consultancy</v>
      </c>
      <c r="Q1000" s="13" t="s">
        <v>1196</v>
      </c>
      <c r="R1000" s="11" t="s">
        <v>33</v>
      </c>
      <c r="S1000" s="11" t="s">
        <v>1191</v>
      </c>
    </row>
    <row r="1001" spans="1:19">
      <c r="A1001" s="37"/>
      <c r="B1001" s="37"/>
      <c r="C1001" s="50"/>
      <c r="D1001" s="51"/>
      <c r="E1001" s="60"/>
      <c r="F1001" s="59"/>
      <c r="G1001" s="75"/>
      <c r="H1001" s="73"/>
      <c r="I1001" s="60"/>
      <c r="J1001" s="54"/>
      <c r="K1001" s="95" t="s">
        <v>1527</v>
      </c>
      <c r="L1001" s="96" t="s">
        <v>1528</v>
      </c>
      <c r="M1001" s="1">
        <f t="shared" si="31"/>
        <v>20</v>
      </c>
      <c r="O1001" s="1" t="str">
        <f t="shared" si="29"/>
        <v>EM267</v>
      </c>
      <c r="P1001" s="1" t="str">
        <f t="shared" si="30"/>
        <v>ADB Solomons Imprest</v>
      </c>
      <c r="Q1001" s="13" t="s">
        <v>1196</v>
      </c>
      <c r="R1001" s="11" t="s">
        <v>33</v>
      </c>
      <c r="S1001" s="11" t="s">
        <v>1191</v>
      </c>
    </row>
    <row r="1002" spans="1:19">
      <c r="A1002" s="37"/>
      <c r="B1002" s="37"/>
      <c r="C1002" s="50"/>
      <c r="D1002" s="51"/>
      <c r="E1002" s="60"/>
      <c r="F1002" s="59"/>
      <c r="G1002" s="75"/>
      <c r="H1002" s="73"/>
      <c r="I1002" s="60"/>
      <c r="J1002" s="54"/>
      <c r="K1002" s="95" t="s">
        <v>1529</v>
      </c>
      <c r="L1002" s="96" t="s">
        <v>1530</v>
      </c>
      <c r="M1002" s="1">
        <f t="shared" si="31"/>
        <v>19</v>
      </c>
      <c r="O1002" s="1" t="str">
        <f t="shared" si="29"/>
        <v>EM268</v>
      </c>
      <c r="P1002" s="1" t="str">
        <f t="shared" si="30"/>
        <v>NOAA - Green Turtle</v>
      </c>
      <c r="Q1002" s="13" t="s">
        <v>1196</v>
      </c>
      <c r="R1002" s="11" t="s">
        <v>33</v>
      </c>
      <c r="S1002" s="11" t="s">
        <v>1191</v>
      </c>
    </row>
    <row r="1003" spans="1:19">
      <c r="A1003" s="37"/>
      <c r="B1003" s="37"/>
      <c r="C1003" s="50"/>
      <c r="D1003" s="51"/>
      <c r="E1003" s="60"/>
      <c r="F1003" s="59"/>
      <c r="G1003" s="75"/>
      <c r="H1003" s="73"/>
      <c r="I1003" s="60"/>
      <c r="J1003" s="54"/>
      <c r="K1003" s="95" t="s">
        <v>5152</v>
      </c>
      <c r="L1003" s="96" t="s">
        <v>5153</v>
      </c>
      <c r="R1003" s="235" t="s">
        <v>33</v>
      </c>
      <c r="S1003" s="235"/>
    </row>
    <row r="1004" spans="1:19">
      <c r="A1004" s="37"/>
      <c r="B1004" s="37"/>
      <c r="C1004" s="50"/>
      <c r="D1004" s="51"/>
      <c r="E1004" s="60"/>
      <c r="F1004" s="59"/>
      <c r="G1004" s="75"/>
      <c r="H1004" s="73"/>
      <c r="I1004" s="60"/>
      <c r="J1004" s="54"/>
      <c r="K1004" s="95" t="s">
        <v>5154</v>
      </c>
      <c r="L1004" s="96" t="s">
        <v>5155</v>
      </c>
      <c r="R1004" s="235" t="s">
        <v>33</v>
      </c>
      <c r="S1004" s="235"/>
    </row>
    <row r="1005" spans="1:19">
      <c r="A1005" s="37"/>
      <c r="B1005" s="37"/>
      <c r="C1005" s="50"/>
      <c r="D1005" s="51"/>
      <c r="E1005" s="60"/>
      <c r="F1005" s="59"/>
      <c r="G1005" s="75"/>
      <c r="H1005" s="73"/>
      <c r="I1005" s="60"/>
      <c r="J1005" s="54"/>
      <c r="K1005" s="95" t="s">
        <v>5156</v>
      </c>
      <c r="L1005" s="96" t="s">
        <v>5157</v>
      </c>
      <c r="R1005" s="235" t="s">
        <v>33</v>
      </c>
      <c r="S1005" s="235"/>
    </row>
    <row r="1006" spans="1:19">
      <c r="A1006" s="37"/>
      <c r="B1006" s="37"/>
      <c r="C1006" s="50"/>
      <c r="D1006" s="51"/>
      <c r="E1006" s="60"/>
      <c r="F1006" s="59"/>
      <c r="G1006" s="75"/>
      <c r="H1006" s="73"/>
      <c r="I1006" s="60"/>
      <c r="J1006" s="54"/>
      <c r="K1006" s="95" t="s">
        <v>5158</v>
      </c>
      <c r="L1006" s="96" t="s">
        <v>5159</v>
      </c>
      <c r="R1006" s="235" t="s">
        <v>33</v>
      </c>
      <c r="S1006" s="235"/>
    </row>
    <row r="1007" spans="1:19">
      <c r="A1007" s="37"/>
      <c r="B1007" s="37"/>
      <c r="C1007" s="50"/>
      <c r="D1007" s="51"/>
      <c r="E1007" s="60"/>
      <c r="F1007" s="59"/>
      <c r="G1007" s="75"/>
      <c r="H1007" s="73"/>
      <c r="I1007" s="60"/>
      <c r="J1007" s="54"/>
      <c r="K1007" s="95" t="s">
        <v>5160</v>
      </c>
      <c r="L1007" s="96" t="s">
        <v>5161</v>
      </c>
      <c r="R1007" s="235" t="s">
        <v>33</v>
      </c>
      <c r="S1007" s="235"/>
    </row>
    <row r="1008" spans="1:19">
      <c r="A1008" s="37"/>
      <c r="B1008" s="37"/>
      <c r="C1008" s="50"/>
      <c r="D1008" s="51"/>
      <c r="E1008" s="60"/>
      <c r="F1008" s="59"/>
      <c r="G1008" s="75"/>
      <c r="H1008" s="73"/>
      <c r="I1008" s="60"/>
      <c r="J1008" s="54"/>
      <c r="K1008" s="95" t="s">
        <v>5162</v>
      </c>
      <c r="L1008" s="96" t="s">
        <v>5163</v>
      </c>
      <c r="R1008" s="235" t="s">
        <v>33</v>
      </c>
      <c r="S1008" s="235"/>
    </row>
    <row r="1009" spans="1:19">
      <c r="A1009" s="37"/>
      <c r="B1009" s="37"/>
      <c r="C1009" s="50"/>
      <c r="D1009" s="51"/>
      <c r="E1009" s="60"/>
      <c r="F1009" s="59"/>
      <c r="G1009" s="75"/>
      <c r="H1009" s="73"/>
      <c r="I1009" s="60"/>
      <c r="J1009" s="54"/>
      <c r="K1009" s="95" t="s">
        <v>5164</v>
      </c>
      <c r="L1009" s="96" t="s">
        <v>5165</v>
      </c>
      <c r="R1009" s="235" t="s">
        <v>33</v>
      </c>
      <c r="S1009" s="235"/>
    </row>
    <row r="1010" spans="1:19">
      <c r="A1010" s="37"/>
      <c r="B1010" s="37"/>
      <c r="C1010" s="50"/>
      <c r="D1010" s="51"/>
      <c r="E1010" s="60"/>
      <c r="F1010" s="59"/>
      <c r="G1010" s="75"/>
      <c r="H1010" s="73"/>
      <c r="I1010" s="60"/>
      <c r="J1010" s="54"/>
      <c r="K1010" s="95" t="s">
        <v>5166</v>
      </c>
      <c r="L1010" s="96" t="s">
        <v>5167</v>
      </c>
      <c r="R1010" s="304" t="s">
        <v>33</v>
      </c>
      <c r="S1010" s="235"/>
    </row>
    <row r="1011" spans="1:19">
      <c r="A1011" s="37"/>
      <c r="B1011" s="37"/>
      <c r="C1011" s="50"/>
      <c r="D1011" s="51"/>
      <c r="E1011" s="60"/>
      <c r="F1011" s="59"/>
      <c r="G1011" s="75"/>
      <c r="H1011" s="73"/>
      <c r="I1011" s="60"/>
      <c r="J1011" s="54"/>
      <c r="K1011" s="95" t="s">
        <v>5168</v>
      </c>
      <c r="L1011" s="96" t="s">
        <v>5169</v>
      </c>
      <c r="R1011" s="235" t="s">
        <v>33</v>
      </c>
      <c r="S1011" s="235"/>
    </row>
    <row r="1012" spans="1:19">
      <c r="A1012" s="37"/>
      <c r="B1012" s="37"/>
      <c r="C1012" s="50"/>
      <c r="D1012" s="51"/>
      <c r="E1012" s="60"/>
      <c r="F1012" s="59"/>
      <c r="G1012" s="75"/>
      <c r="H1012" s="73"/>
      <c r="I1012" s="60"/>
      <c r="J1012" s="54"/>
      <c r="K1012" s="95" t="s">
        <v>5170</v>
      </c>
      <c r="L1012" s="96" t="s">
        <v>5171</v>
      </c>
      <c r="R1012" s="235" t="s">
        <v>33</v>
      </c>
      <c r="S1012" s="235"/>
    </row>
    <row r="1013" spans="1:19">
      <c r="A1013" s="37"/>
      <c r="B1013" s="37"/>
      <c r="C1013" s="50"/>
      <c r="D1013" s="51"/>
      <c r="E1013" s="60"/>
      <c r="F1013" s="59"/>
      <c r="G1013" s="75"/>
      <c r="H1013" s="73"/>
      <c r="I1013" s="60"/>
      <c r="J1013" s="54"/>
      <c r="K1013" s="95" t="s">
        <v>5172</v>
      </c>
      <c r="L1013" s="96" t="s">
        <v>5173</v>
      </c>
      <c r="R1013" s="235" t="s">
        <v>33</v>
      </c>
      <c r="S1013" s="235"/>
    </row>
    <row r="1014" spans="1:19">
      <c r="A1014" s="37"/>
      <c r="B1014" s="37"/>
      <c r="C1014" s="50"/>
      <c r="D1014" s="51"/>
      <c r="E1014" s="60"/>
      <c r="F1014" s="59"/>
      <c r="G1014" s="75"/>
      <c r="H1014" s="73"/>
      <c r="I1014" s="60"/>
      <c r="J1014" s="54"/>
      <c r="K1014" s="95" t="s">
        <v>5174</v>
      </c>
      <c r="L1014" s="96" t="s">
        <v>5175</v>
      </c>
      <c r="R1014" s="235" t="s">
        <v>33</v>
      </c>
      <c r="S1014" s="235"/>
    </row>
    <row r="1015" spans="1:19">
      <c r="A1015" s="37"/>
      <c r="B1015" s="37"/>
      <c r="C1015" s="50"/>
      <c r="D1015" s="51"/>
      <c r="E1015" s="60"/>
      <c r="F1015" s="59"/>
      <c r="G1015" s="75"/>
      <c r="H1015" s="73"/>
      <c r="I1015" s="60"/>
      <c r="J1015" s="54"/>
      <c r="K1015" s="95" t="s">
        <v>5176</v>
      </c>
      <c r="L1015" s="96" t="s">
        <v>5177</v>
      </c>
      <c r="R1015" s="235" t="s">
        <v>33</v>
      </c>
      <c r="S1015" s="235"/>
    </row>
    <row r="1016" spans="1:19">
      <c r="A1016" s="37"/>
      <c r="B1016" s="37"/>
      <c r="C1016" s="50"/>
      <c r="D1016" s="51"/>
      <c r="E1016" s="60"/>
      <c r="F1016" s="59"/>
      <c r="G1016" s="75"/>
      <c r="H1016" s="73"/>
      <c r="I1016" s="60"/>
      <c r="J1016" s="54"/>
      <c r="K1016" s="95" t="s">
        <v>5178</v>
      </c>
      <c r="L1016" s="96" t="s">
        <v>5179</v>
      </c>
      <c r="R1016" s="235" t="s">
        <v>33</v>
      </c>
      <c r="S1016" s="235"/>
    </row>
    <row r="1017" spans="1:19">
      <c r="A1017" s="37"/>
      <c r="B1017" s="37"/>
      <c r="C1017" s="50"/>
      <c r="D1017" s="51"/>
      <c r="E1017" s="60"/>
      <c r="F1017" s="59"/>
      <c r="G1017" s="75"/>
      <c r="H1017" s="73"/>
      <c r="I1017" s="60"/>
      <c r="J1017" s="54"/>
      <c r="K1017" s="95" t="s">
        <v>5180</v>
      </c>
      <c r="L1017" s="96" t="s">
        <v>5181</v>
      </c>
      <c r="R1017" s="235" t="s">
        <v>33</v>
      </c>
      <c r="S1017" s="235"/>
    </row>
    <row r="1018" spans="1:19">
      <c r="A1018" s="37"/>
      <c r="B1018" s="37"/>
      <c r="C1018" s="50"/>
      <c r="D1018" s="51"/>
      <c r="E1018" s="60"/>
      <c r="F1018" s="59"/>
      <c r="G1018" s="75"/>
      <c r="H1018" s="73"/>
      <c r="I1018" s="60"/>
      <c r="J1018" s="54"/>
      <c r="K1018" s="95" t="s">
        <v>5182</v>
      </c>
      <c r="L1018" s="96" t="s">
        <v>5183</v>
      </c>
      <c r="R1018" s="235" t="s">
        <v>33</v>
      </c>
      <c r="S1018" s="235"/>
    </row>
    <row r="1019" spans="1:19">
      <c r="A1019" s="37"/>
      <c r="B1019" s="37"/>
      <c r="C1019" s="50"/>
      <c r="D1019" s="51"/>
      <c r="E1019" s="60"/>
      <c r="F1019" s="59"/>
      <c r="G1019" s="75"/>
      <c r="H1019" s="73"/>
      <c r="I1019" s="60"/>
      <c r="J1019" s="54"/>
      <c r="K1019" s="95" t="s">
        <v>5184</v>
      </c>
      <c r="L1019" s="96" t="s">
        <v>5185</v>
      </c>
      <c r="R1019" s="235" t="s">
        <v>33</v>
      </c>
      <c r="S1019" s="235"/>
    </row>
    <row r="1020" spans="1:19">
      <c r="A1020" s="37"/>
      <c r="B1020" s="37"/>
      <c r="C1020" s="50"/>
      <c r="D1020" s="51"/>
      <c r="E1020" s="60"/>
      <c r="F1020" s="59"/>
      <c r="G1020" s="75"/>
      <c r="H1020" s="73"/>
      <c r="I1020" s="60"/>
      <c r="J1020" s="54"/>
      <c r="K1020" s="95" t="s">
        <v>5186</v>
      </c>
      <c r="L1020" s="96" t="s">
        <v>5187</v>
      </c>
      <c r="R1020" s="235" t="s">
        <v>33</v>
      </c>
      <c r="S1020" s="235"/>
    </row>
    <row r="1021" spans="1:19">
      <c r="A1021" s="37"/>
      <c r="B1021" s="37"/>
      <c r="C1021" s="50"/>
      <c r="D1021" s="51"/>
      <c r="E1021" s="60"/>
      <c r="F1021" s="59"/>
      <c r="G1021" s="75"/>
      <c r="H1021" s="73"/>
      <c r="I1021" s="60"/>
      <c r="J1021" s="54"/>
      <c r="K1021" s="95" t="s">
        <v>5188</v>
      </c>
      <c r="L1021" s="96" t="s">
        <v>5189</v>
      </c>
      <c r="R1021" s="235" t="s">
        <v>33</v>
      </c>
      <c r="S1021" s="235"/>
    </row>
    <row r="1022" spans="1:19">
      <c r="A1022" s="37"/>
      <c r="B1022" s="37"/>
      <c r="C1022" s="50"/>
      <c r="D1022" s="51"/>
      <c r="E1022" s="60"/>
      <c r="F1022" s="59"/>
      <c r="G1022" s="75"/>
      <c r="H1022" s="73"/>
      <c r="I1022" s="60"/>
      <c r="J1022" s="54"/>
      <c r="K1022" s="95" t="s">
        <v>5190</v>
      </c>
      <c r="L1022" s="96" t="s">
        <v>5191</v>
      </c>
      <c r="R1022" s="235" t="s">
        <v>33</v>
      </c>
      <c r="S1022" s="235"/>
    </row>
    <row r="1023" spans="1:19">
      <c r="A1023" s="37"/>
      <c r="B1023" s="37"/>
      <c r="C1023" s="50"/>
      <c r="D1023" s="51"/>
      <c r="E1023" s="60"/>
      <c r="F1023" s="59"/>
      <c r="G1023" s="75"/>
      <c r="H1023" s="73"/>
      <c r="I1023" s="60"/>
      <c r="J1023" s="54"/>
      <c r="K1023" s="95" t="s">
        <v>5192</v>
      </c>
      <c r="L1023" s="96" t="s">
        <v>5193</v>
      </c>
      <c r="R1023" s="235" t="s">
        <v>33</v>
      </c>
      <c r="S1023" s="235"/>
    </row>
    <row r="1024" spans="1:19">
      <c r="A1024" s="37"/>
      <c r="B1024" s="37"/>
      <c r="C1024" s="50"/>
      <c r="D1024" s="51"/>
      <c r="E1024" s="60"/>
      <c r="F1024" s="59"/>
      <c r="G1024" s="75"/>
      <c r="H1024" s="73"/>
      <c r="I1024" s="60"/>
      <c r="J1024" s="54"/>
      <c r="K1024" s="95" t="s">
        <v>5194</v>
      </c>
      <c r="L1024" s="96" t="s">
        <v>5086</v>
      </c>
      <c r="R1024" s="235" t="s">
        <v>33</v>
      </c>
      <c r="S1024" s="235"/>
    </row>
    <row r="1025" spans="1:19">
      <c r="A1025" s="37"/>
      <c r="B1025" s="37"/>
      <c r="C1025" s="50"/>
      <c r="D1025" s="51"/>
      <c r="E1025" s="60"/>
      <c r="F1025" s="59"/>
      <c r="G1025" s="75"/>
      <c r="H1025" s="73"/>
      <c r="I1025" s="60"/>
      <c r="J1025" s="54"/>
      <c r="K1025" s="95" t="s">
        <v>5195</v>
      </c>
      <c r="L1025" s="96" t="s">
        <v>5196</v>
      </c>
      <c r="R1025" s="235" t="s">
        <v>33</v>
      </c>
      <c r="S1025" s="235"/>
    </row>
    <row r="1026" spans="1:19">
      <c r="A1026" s="37"/>
      <c r="B1026" s="37"/>
      <c r="C1026" s="50"/>
      <c r="D1026" s="51"/>
      <c r="E1026" s="60"/>
      <c r="F1026" s="59"/>
      <c r="G1026" s="75"/>
      <c r="H1026" s="73"/>
      <c r="I1026" s="60"/>
      <c r="J1026" s="54"/>
      <c r="K1026" s="95" t="s">
        <v>5197</v>
      </c>
      <c r="L1026" s="96" t="s">
        <v>5198</v>
      </c>
      <c r="R1026" s="235" t="s">
        <v>33</v>
      </c>
      <c r="S1026" s="235"/>
    </row>
    <row r="1027" spans="1:19">
      <c r="A1027" s="37"/>
      <c r="B1027" s="37"/>
      <c r="C1027" s="50"/>
      <c r="D1027" s="51"/>
      <c r="E1027" s="60"/>
      <c r="F1027" s="59"/>
      <c r="G1027" s="75"/>
      <c r="H1027" s="73"/>
      <c r="I1027" s="60"/>
      <c r="J1027" s="54"/>
      <c r="K1027" s="95" t="s">
        <v>5199</v>
      </c>
      <c r="L1027" s="96" t="s">
        <v>5200</v>
      </c>
      <c r="R1027" s="235" t="s">
        <v>33</v>
      </c>
      <c r="S1027" s="235"/>
    </row>
    <row r="1028" spans="1:19">
      <c r="A1028" s="37"/>
      <c r="B1028" s="37"/>
      <c r="C1028" s="50"/>
      <c r="D1028" s="51"/>
      <c r="E1028" s="60"/>
      <c r="F1028" s="59"/>
      <c r="G1028" s="75"/>
      <c r="H1028" s="73"/>
      <c r="I1028" s="60"/>
      <c r="J1028" s="54"/>
      <c r="K1028" s="95" t="s">
        <v>5201</v>
      </c>
      <c r="L1028" s="96" t="s">
        <v>5200</v>
      </c>
      <c r="R1028" s="235" t="s">
        <v>33</v>
      </c>
      <c r="S1028" s="235"/>
    </row>
    <row r="1029" spans="1:19">
      <c r="A1029" s="37"/>
      <c r="B1029" s="37"/>
      <c r="C1029" s="50"/>
      <c r="D1029" s="51"/>
      <c r="E1029" s="60"/>
      <c r="F1029" s="59"/>
      <c r="G1029" s="75"/>
      <c r="H1029" s="73"/>
      <c r="I1029" s="60"/>
      <c r="J1029" s="54"/>
      <c r="K1029" s="95" t="s">
        <v>6179</v>
      </c>
      <c r="L1029" s="96" t="s">
        <v>6339</v>
      </c>
      <c r="R1029" s="304" t="s">
        <v>33</v>
      </c>
      <c r="S1029" s="268"/>
    </row>
    <row r="1030" spans="1:19">
      <c r="A1030" s="37"/>
      <c r="B1030" s="37"/>
      <c r="C1030" s="50"/>
      <c r="D1030" s="51"/>
      <c r="E1030" s="60"/>
      <c r="F1030" s="59"/>
      <c r="G1030" s="75"/>
      <c r="H1030" s="73"/>
      <c r="I1030" s="60"/>
      <c r="J1030" s="54"/>
      <c r="K1030" s="95" t="s">
        <v>6180</v>
      </c>
      <c r="L1030" s="96" t="s">
        <v>6340</v>
      </c>
      <c r="R1030" s="304" t="s">
        <v>33</v>
      </c>
      <c r="S1030" s="268"/>
    </row>
    <row r="1031" spans="1:19">
      <c r="A1031" s="37"/>
      <c r="B1031" s="37"/>
      <c r="C1031" s="50"/>
      <c r="D1031" s="51"/>
      <c r="E1031" s="60"/>
      <c r="F1031" s="59"/>
      <c r="G1031" s="75"/>
      <c r="H1031" s="73"/>
      <c r="I1031" s="60"/>
      <c r="J1031" s="54"/>
      <c r="K1031" s="95" t="s">
        <v>6181</v>
      </c>
      <c r="L1031" s="96" t="s">
        <v>6341</v>
      </c>
      <c r="R1031" s="304" t="s">
        <v>33</v>
      </c>
      <c r="S1031" s="268"/>
    </row>
    <row r="1032" spans="1:19">
      <c r="A1032" s="37"/>
      <c r="B1032" s="37"/>
      <c r="C1032" s="50"/>
      <c r="D1032" s="51"/>
      <c r="E1032" s="60"/>
      <c r="F1032" s="59"/>
      <c r="G1032" s="75"/>
      <c r="H1032" s="73"/>
      <c r="I1032" s="60"/>
      <c r="J1032" s="54"/>
      <c r="K1032" s="95" t="s">
        <v>6182</v>
      </c>
      <c r="L1032" s="96" t="s">
        <v>6342</v>
      </c>
      <c r="R1032" s="304" t="s">
        <v>33</v>
      </c>
      <c r="S1032" s="268"/>
    </row>
    <row r="1033" spans="1:19">
      <c r="A1033" s="37"/>
      <c r="B1033" s="37"/>
      <c r="C1033" s="50"/>
      <c r="D1033" s="51"/>
      <c r="E1033" s="60"/>
      <c r="F1033" s="59"/>
      <c r="G1033" s="75"/>
      <c r="H1033" s="73"/>
      <c r="I1033" s="60"/>
      <c r="J1033" s="54"/>
      <c r="K1033" s="95" t="s">
        <v>6183</v>
      </c>
      <c r="L1033" s="96" t="s">
        <v>6343</v>
      </c>
      <c r="R1033" s="304" t="s">
        <v>33</v>
      </c>
      <c r="S1033" s="268"/>
    </row>
    <row r="1034" spans="1:19">
      <c r="A1034" s="37"/>
      <c r="B1034" s="37"/>
      <c r="C1034" s="50"/>
      <c r="D1034" s="51"/>
      <c r="E1034" s="60"/>
      <c r="F1034" s="59"/>
      <c r="G1034" s="75"/>
      <c r="H1034" s="73"/>
      <c r="I1034" s="60"/>
      <c r="J1034" s="54"/>
      <c r="K1034" s="95" t="s">
        <v>6184</v>
      </c>
      <c r="L1034" s="96" t="s">
        <v>6185</v>
      </c>
      <c r="R1034" s="304" t="s">
        <v>33</v>
      </c>
      <c r="S1034" s="268"/>
    </row>
    <row r="1035" spans="1:19">
      <c r="A1035" s="37"/>
      <c r="B1035" s="37"/>
      <c r="C1035" s="50"/>
      <c r="D1035" s="51"/>
      <c r="E1035" s="60"/>
      <c r="F1035" s="59"/>
      <c r="G1035" s="75"/>
      <c r="H1035" s="73"/>
      <c r="I1035" s="60"/>
      <c r="J1035" s="54"/>
      <c r="K1035" s="95" t="s">
        <v>6508</v>
      </c>
      <c r="L1035" s="96" t="s">
        <v>6509</v>
      </c>
      <c r="R1035" s="304" t="s">
        <v>33</v>
      </c>
      <c r="S1035" s="268"/>
    </row>
    <row r="1036" spans="1:19">
      <c r="A1036" s="37"/>
      <c r="B1036" s="37"/>
      <c r="C1036" s="50"/>
      <c r="D1036" s="51"/>
      <c r="E1036" s="60"/>
      <c r="F1036" s="59"/>
      <c r="G1036" s="75"/>
      <c r="H1036" s="73"/>
      <c r="I1036" s="60"/>
      <c r="J1036" s="54"/>
      <c r="K1036" s="95" t="s">
        <v>6518</v>
      </c>
      <c r="L1036" s="96" t="s">
        <v>6519</v>
      </c>
      <c r="R1036" s="304" t="s">
        <v>33</v>
      </c>
      <c r="S1036" s="268"/>
    </row>
    <row r="1037" spans="1:19">
      <c r="A1037" s="37"/>
      <c r="B1037" s="37"/>
      <c r="C1037" s="50"/>
      <c r="D1037" s="51"/>
      <c r="E1037" s="60"/>
      <c r="F1037" s="59"/>
      <c r="G1037" s="75"/>
      <c r="H1037" s="73"/>
      <c r="I1037" s="60"/>
      <c r="J1037" s="54"/>
      <c r="K1037" s="95" t="s">
        <v>6520</v>
      </c>
      <c r="L1037" s="96" t="s">
        <v>6521</v>
      </c>
      <c r="R1037" s="304" t="s">
        <v>33</v>
      </c>
      <c r="S1037" s="268"/>
    </row>
    <row r="1038" spans="1:19">
      <c r="A1038" s="37"/>
      <c r="B1038" s="37"/>
      <c r="C1038" s="50"/>
      <c r="D1038" s="51"/>
      <c r="E1038" s="60"/>
      <c r="F1038" s="59"/>
      <c r="G1038" s="75"/>
      <c r="H1038" s="73"/>
      <c r="I1038" s="60"/>
      <c r="J1038" s="54"/>
      <c r="K1038" s="95" t="s">
        <v>6526</v>
      </c>
      <c r="L1038" s="96" t="s">
        <v>6528</v>
      </c>
      <c r="R1038" s="304" t="s">
        <v>33</v>
      </c>
      <c r="S1038" s="268"/>
    </row>
    <row r="1039" spans="1:19">
      <c r="A1039" s="37"/>
      <c r="B1039" s="37"/>
      <c r="C1039" s="50"/>
      <c r="D1039" s="51"/>
      <c r="E1039" s="60"/>
      <c r="F1039" s="59"/>
      <c r="G1039" s="75"/>
      <c r="H1039" s="73"/>
      <c r="I1039" s="60"/>
      <c r="J1039" s="54"/>
      <c r="K1039" s="95" t="s">
        <v>6529</v>
      </c>
      <c r="L1039" s="96" t="s">
        <v>6527</v>
      </c>
      <c r="R1039" s="304" t="s">
        <v>33</v>
      </c>
      <c r="S1039" s="268"/>
    </row>
    <row r="1040" spans="1:19">
      <c r="A1040" s="37"/>
      <c r="B1040" s="37"/>
      <c r="C1040" s="50"/>
      <c r="D1040" s="51"/>
      <c r="E1040" s="60"/>
      <c r="F1040" s="59"/>
      <c r="G1040" s="75"/>
      <c r="H1040" s="73"/>
      <c r="I1040" s="60"/>
      <c r="J1040" s="54"/>
      <c r="K1040" s="95" t="s">
        <v>6582</v>
      </c>
      <c r="L1040" s="96" t="s">
        <v>6659</v>
      </c>
      <c r="R1040" s="304" t="s">
        <v>33</v>
      </c>
      <c r="S1040" s="268"/>
    </row>
    <row r="1041" spans="1:19">
      <c r="A1041" s="37"/>
      <c r="B1041" s="37"/>
      <c r="C1041" s="50"/>
      <c r="D1041" s="51"/>
      <c r="E1041" s="60"/>
      <c r="F1041" s="59"/>
      <c r="G1041" s="75"/>
      <c r="H1041" s="73"/>
      <c r="I1041" s="60"/>
      <c r="J1041" s="54"/>
      <c r="K1041" s="95" t="s">
        <v>6584</v>
      </c>
      <c r="L1041" s="96" t="s">
        <v>6583</v>
      </c>
      <c r="R1041" s="304" t="s">
        <v>33</v>
      </c>
      <c r="S1041" s="268"/>
    </row>
    <row r="1042" spans="1:19">
      <c r="A1042" s="37"/>
      <c r="B1042" s="37"/>
      <c r="C1042" s="50"/>
      <c r="D1042" s="51"/>
      <c r="E1042" s="60"/>
      <c r="F1042" s="59"/>
      <c r="G1042" s="75"/>
      <c r="H1042" s="73"/>
      <c r="I1042" s="60"/>
      <c r="J1042" s="54"/>
      <c r="K1042" s="95" t="s">
        <v>6660</v>
      </c>
      <c r="L1042" s="96" t="s">
        <v>6663</v>
      </c>
      <c r="R1042" s="304" t="s">
        <v>33</v>
      </c>
      <c r="S1042" s="293"/>
    </row>
    <row r="1043" spans="1:19">
      <c r="A1043" s="37"/>
      <c r="B1043" s="37"/>
      <c r="C1043" s="50"/>
      <c r="D1043" s="51"/>
      <c r="E1043" s="60"/>
      <c r="F1043" s="59"/>
      <c r="G1043" s="75"/>
      <c r="H1043" s="73"/>
      <c r="I1043" s="60"/>
      <c r="J1043" s="54"/>
      <c r="K1043" s="95" t="s">
        <v>6661</v>
      </c>
      <c r="L1043" s="96" t="s">
        <v>6664</v>
      </c>
      <c r="R1043" s="304" t="s">
        <v>33</v>
      </c>
      <c r="S1043" s="293"/>
    </row>
    <row r="1044" spans="1:19">
      <c r="A1044" s="37"/>
      <c r="B1044" s="37"/>
      <c r="C1044" s="50"/>
      <c r="D1044" s="51"/>
      <c r="E1044" s="60"/>
      <c r="F1044" s="59"/>
      <c r="G1044" s="75"/>
      <c r="H1044" s="73"/>
      <c r="I1044" s="60"/>
      <c r="J1044" s="54"/>
      <c r="K1044" s="95" t="s">
        <v>6662</v>
      </c>
      <c r="L1044" s="96" t="s">
        <v>6665</v>
      </c>
      <c r="R1044" s="304" t="s">
        <v>33</v>
      </c>
      <c r="S1044" s="293"/>
    </row>
    <row r="1045" spans="1:19">
      <c r="A1045" s="37"/>
      <c r="B1045" s="37"/>
      <c r="C1045" s="50"/>
      <c r="D1045" s="51"/>
      <c r="E1045" s="60"/>
      <c r="F1045" s="59"/>
      <c r="G1045" s="75"/>
      <c r="H1045" s="73"/>
      <c r="I1045" s="60"/>
      <c r="J1045" s="54"/>
      <c r="K1045" s="95" t="s">
        <v>6684</v>
      </c>
      <c r="L1045" s="96" t="s">
        <v>6686</v>
      </c>
      <c r="R1045" s="304" t="s">
        <v>33</v>
      </c>
      <c r="S1045" s="293"/>
    </row>
    <row r="1046" spans="1:19">
      <c r="A1046" s="37"/>
      <c r="B1046" s="37"/>
      <c r="C1046" s="50"/>
      <c r="D1046" s="51"/>
      <c r="E1046" s="60"/>
      <c r="F1046" s="59"/>
      <c r="G1046" s="75"/>
      <c r="H1046" s="73"/>
      <c r="I1046" s="60"/>
      <c r="J1046" s="54"/>
      <c r="K1046" s="95" t="s">
        <v>6685</v>
      </c>
      <c r="L1046" s="96" t="s">
        <v>6687</v>
      </c>
      <c r="R1046" s="304" t="s">
        <v>33</v>
      </c>
      <c r="S1046" s="293"/>
    </row>
    <row r="1047" spans="1:19">
      <c r="A1047" s="37"/>
      <c r="B1047" s="37"/>
      <c r="C1047" s="50"/>
      <c r="D1047" s="51"/>
      <c r="E1047" s="60"/>
      <c r="F1047" s="59"/>
      <c r="G1047" s="75"/>
      <c r="H1047" s="73"/>
      <c r="I1047" s="60"/>
      <c r="J1047" s="54"/>
      <c r="K1047" s="95" t="s">
        <v>6787</v>
      </c>
      <c r="L1047" s="96" t="s">
        <v>6788</v>
      </c>
      <c r="R1047" s="304" t="s">
        <v>33</v>
      </c>
      <c r="S1047" s="304"/>
    </row>
    <row r="1048" spans="1:19">
      <c r="A1048" s="37"/>
      <c r="B1048" s="37"/>
      <c r="C1048" s="50"/>
      <c r="D1048" s="51"/>
      <c r="E1048" s="60"/>
      <c r="F1048" s="59"/>
      <c r="G1048" s="75"/>
      <c r="H1048" s="73"/>
      <c r="I1048" s="60"/>
      <c r="J1048" s="54"/>
      <c r="K1048" s="95" t="s">
        <v>6789</v>
      </c>
      <c r="L1048" s="96" t="s">
        <v>6790</v>
      </c>
      <c r="R1048" s="304" t="s">
        <v>33</v>
      </c>
      <c r="S1048" s="304"/>
    </row>
    <row r="1049" spans="1:19">
      <c r="A1049" s="37"/>
      <c r="B1049" s="37"/>
      <c r="C1049" s="50"/>
      <c r="D1049" s="51"/>
      <c r="E1049" s="60"/>
      <c r="F1049" s="59"/>
      <c r="G1049" s="75"/>
      <c r="H1049" s="73"/>
      <c r="I1049" s="60"/>
      <c r="J1049" s="54"/>
      <c r="K1049" s="95" t="s">
        <v>6791</v>
      </c>
      <c r="L1049" s="96" t="s">
        <v>6792</v>
      </c>
      <c r="R1049" s="304" t="s">
        <v>33</v>
      </c>
      <c r="S1049" s="304"/>
    </row>
    <row r="1050" spans="1:19">
      <c r="A1050" s="37"/>
      <c r="B1050" s="37"/>
      <c r="C1050" s="50"/>
      <c r="D1050" s="51"/>
      <c r="E1050" s="60"/>
      <c r="F1050" s="59"/>
      <c r="G1050" s="75"/>
      <c r="H1050" s="73"/>
      <c r="I1050" s="60"/>
      <c r="J1050" s="54"/>
      <c r="K1050" s="95" t="s">
        <v>6793</v>
      </c>
      <c r="L1050" s="96" t="s">
        <v>6794</v>
      </c>
      <c r="R1050" s="304" t="s">
        <v>33</v>
      </c>
      <c r="S1050" s="304"/>
    </row>
    <row r="1051" spans="1:19">
      <c r="A1051" s="37"/>
      <c r="B1051" s="37"/>
      <c r="C1051" s="50"/>
      <c r="D1051" s="51"/>
      <c r="E1051" s="60"/>
      <c r="F1051" s="59"/>
      <c r="G1051" s="75"/>
      <c r="H1051" s="73"/>
      <c r="I1051" s="60"/>
      <c r="J1051" s="54"/>
      <c r="K1051" s="95" t="s">
        <v>6795</v>
      </c>
      <c r="L1051" s="96" t="s">
        <v>6796</v>
      </c>
      <c r="R1051" s="304" t="s">
        <v>33</v>
      </c>
      <c r="S1051" s="304"/>
    </row>
    <row r="1052" spans="1:19">
      <c r="A1052" s="37"/>
      <c r="B1052" s="37"/>
      <c r="C1052" s="50"/>
      <c r="D1052" s="51"/>
      <c r="E1052" s="60"/>
      <c r="F1052" s="59"/>
      <c r="G1052" s="75"/>
      <c r="H1052" s="73"/>
      <c r="I1052" s="60"/>
      <c r="J1052" s="54"/>
      <c r="K1052" s="95" t="s">
        <v>6797</v>
      </c>
      <c r="L1052" s="96" t="s">
        <v>6798</v>
      </c>
      <c r="R1052" s="304" t="s">
        <v>33</v>
      </c>
      <c r="S1052" s="293"/>
    </row>
    <row r="1053" spans="1:19">
      <c r="A1053" s="37"/>
      <c r="B1053" s="37"/>
      <c r="C1053" s="50"/>
      <c r="D1053" s="51"/>
      <c r="E1053" s="60"/>
      <c r="F1053" s="59"/>
      <c r="G1053" s="75"/>
      <c r="H1053" s="73"/>
      <c r="I1053" s="60"/>
      <c r="J1053" s="54"/>
      <c r="K1053" s="95" t="s">
        <v>6799</v>
      </c>
      <c r="L1053" s="96" t="s">
        <v>6800</v>
      </c>
      <c r="R1053" s="304" t="s">
        <v>33</v>
      </c>
      <c r="S1053" s="293"/>
    </row>
    <row r="1054" spans="1:19">
      <c r="A1054" s="37"/>
      <c r="B1054" s="37"/>
      <c r="C1054" s="50"/>
      <c r="D1054" s="51"/>
      <c r="E1054" s="60"/>
      <c r="F1054" s="59"/>
      <c r="G1054" s="75"/>
      <c r="H1054" s="73"/>
      <c r="I1054" s="60"/>
      <c r="J1054" s="54"/>
      <c r="K1054" s="95" t="s">
        <v>7074</v>
      </c>
      <c r="L1054" s="96" t="s">
        <v>7077</v>
      </c>
      <c r="R1054" s="333" t="s">
        <v>33</v>
      </c>
      <c r="S1054" s="319"/>
    </row>
    <row r="1055" spans="1:19">
      <c r="A1055" s="37"/>
      <c r="B1055" s="37"/>
      <c r="C1055" s="50"/>
      <c r="D1055" s="51"/>
      <c r="E1055" s="60"/>
      <c r="F1055" s="59"/>
      <c r="G1055" s="75"/>
      <c r="H1055" s="73"/>
      <c r="I1055" s="60"/>
      <c r="J1055" s="54"/>
      <c r="K1055" s="95" t="s">
        <v>7075</v>
      </c>
      <c r="L1055" s="96" t="s">
        <v>7078</v>
      </c>
      <c r="R1055" s="333" t="s">
        <v>33</v>
      </c>
      <c r="S1055" s="319"/>
    </row>
    <row r="1056" spans="1:19">
      <c r="A1056" s="37"/>
      <c r="B1056" s="37"/>
      <c r="C1056" s="50"/>
      <c r="D1056" s="51"/>
      <c r="E1056" s="60"/>
      <c r="F1056" s="59"/>
      <c r="G1056" s="75"/>
      <c r="H1056" s="73"/>
      <c r="I1056" s="60"/>
      <c r="J1056" s="54"/>
      <c r="K1056" s="95" t="s">
        <v>7076</v>
      </c>
      <c r="L1056" s="87" t="s">
        <v>7079</v>
      </c>
      <c r="R1056" s="333" t="s">
        <v>33</v>
      </c>
      <c r="S1056" s="319"/>
    </row>
    <row r="1057" spans="1:19">
      <c r="A1057" s="37"/>
      <c r="B1057" s="37"/>
      <c r="C1057" s="50"/>
      <c r="D1057" s="51"/>
      <c r="E1057" s="60"/>
      <c r="F1057" s="59"/>
      <c r="G1057" s="75"/>
      <c r="H1057" s="73"/>
      <c r="I1057" s="60"/>
      <c r="J1057" s="54"/>
      <c r="K1057" s="95" t="s">
        <v>7260</v>
      </c>
      <c r="L1057" s="87" t="s">
        <v>7267</v>
      </c>
      <c r="R1057" s="333" t="s">
        <v>33</v>
      </c>
      <c r="S1057" s="333"/>
    </row>
    <row r="1058" spans="1:19">
      <c r="A1058" s="37"/>
      <c r="B1058" s="37"/>
      <c r="C1058" s="50"/>
      <c r="D1058" s="51"/>
      <c r="E1058" s="60"/>
      <c r="F1058" s="59"/>
      <c r="G1058" s="75"/>
      <c r="H1058" s="73"/>
      <c r="I1058" s="60"/>
      <c r="J1058" s="54"/>
      <c r="K1058" s="95" t="s">
        <v>7261</v>
      </c>
      <c r="L1058" s="87" t="s">
        <v>7268</v>
      </c>
      <c r="R1058" s="333" t="s">
        <v>33</v>
      </c>
      <c r="S1058" s="333"/>
    </row>
    <row r="1059" spans="1:19">
      <c r="A1059" s="37"/>
      <c r="B1059" s="37"/>
      <c r="C1059" s="50"/>
      <c r="D1059" s="51"/>
      <c r="E1059" s="60"/>
      <c r="F1059" s="59"/>
      <c r="G1059" s="75"/>
      <c r="H1059" s="73"/>
      <c r="I1059" s="60"/>
      <c r="J1059" s="54"/>
      <c r="K1059" s="95" t="s">
        <v>7262</v>
      </c>
      <c r="L1059" s="87" t="s">
        <v>7269</v>
      </c>
      <c r="R1059" s="333" t="s">
        <v>33</v>
      </c>
      <c r="S1059" s="333"/>
    </row>
    <row r="1060" spans="1:19">
      <c r="A1060" s="37"/>
      <c r="B1060" s="37"/>
      <c r="C1060" s="50"/>
      <c r="D1060" s="51"/>
      <c r="E1060" s="60"/>
      <c r="F1060" s="59"/>
      <c r="G1060" s="75"/>
      <c r="H1060" s="73"/>
      <c r="I1060" s="60"/>
      <c r="J1060" s="54"/>
      <c r="K1060" s="95" t="s">
        <v>7263</v>
      </c>
      <c r="L1060" s="87" t="s">
        <v>7270</v>
      </c>
      <c r="R1060" s="333" t="s">
        <v>33</v>
      </c>
      <c r="S1060" s="333"/>
    </row>
    <row r="1061" spans="1:19">
      <c r="A1061" s="37"/>
      <c r="B1061" s="37"/>
      <c r="C1061" s="50"/>
      <c r="D1061" s="51"/>
      <c r="E1061" s="60"/>
      <c r="F1061" s="59"/>
      <c r="G1061" s="75"/>
      <c r="H1061" s="73"/>
      <c r="I1061" s="60"/>
      <c r="J1061" s="54"/>
      <c r="K1061" s="95" t="s">
        <v>7264</v>
      </c>
      <c r="L1061" s="87" t="s">
        <v>7271</v>
      </c>
      <c r="R1061" s="333" t="s">
        <v>33</v>
      </c>
      <c r="S1061" s="333"/>
    </row>
    <row r="1062" spans="1:19">
      <c r="A1062" s="37"/>
      <c r="B1062" s="37"/>
      <c r="C1062" s="50"/>
      <c r="D1062" s="51"/>
      <c r="E1062" s="60"/>
      <c r="F1062" s="59"/>
      <c r="G1062" s="75"/>
      <c r="H1062" s="73"/>
      <c r="I1062" s="60"/>
      <c r="J1062" s="54"/>
      <c r="K1062" s="95" t="s">
        <v>7265</v>
      </c>
      <c r="L1062" s="87" t="s">
        <v>7272</v>
      </c>
      <c r="R1062" s="333" t="s">
        <v>33</v>
      </c>
      <c r="S1062" s="333"/>
    </row>
    <row r="1063" spans="1:19">
      <c r="A1063" s="37"/>
      <c r="B1063" s="37"/>
      <c r="C1063" s="50"/>
      <c r="D1063" s="51"/>
      <c r="E1063" s="60"/>
      <c r="F1063" s="59"/>
      <c r="G1063" s="75"/>
      <c r="H1063" s="73"/>
      <c r="I1063" s="60"/>
      <c r="J1063" s="54"/>
      <c r="K1063" s="95" t="s">
        <v>7266</v>
      </c>
      <c r="L1063" s="87" t="s">
        <v>7273</v>
      </c>
      <c r="R1063" s="333" t="s">
        <v>33</v>
      </c>
      <c r="S1063" s="333"/>
    </row>
    <row r="1064" spans="1:19">
      <c r="A1064" s="37"/>
      <c r="B1064" s="37"/>
      <c r="C1064" s="50"/>
      <c r="D1064" s="51"/>
      <c r="E1064" s="60"/>
      <c r="F1064" s="59"/>
      <c r="G1064" s="75"/>
      <c r="H1064" s="73"/>
      <c r="I1064" s="60"/>
      <c r="J1064" s="54"/>
      <c r="K1064" s="95" t="s">
        <v>7176</v>
      </c>
      <c r="L1064" s="87" t="s">
        <v>7177</v>
      </c>
      <c r="R1064" s="333" t="s">
        <v>33</v>
      </c>
      <c r="S1064" s="235"/>
    </row>
    <row r="1065" spans="1:19">
      <c r="A1065" s="37"/>
      <c r="B1065" s="37"/>
      <c r="C1065" s="50"/>
      <c r="D1065" s="51"/>
      <c r="E1065" s="60"/>
      <c r="F1065" s="59"/>
      <c r="G1065" s="75"/>
      <c r="H1065" s="73"/>
      <c r="I1065" s="60"/>
      <c r="J1065" s="54"/>
      <c r="K1065" s="95" t="s">
        <v>7274</v>
      </c>
      <c r="L1065" s="87" t="s">
        <v>7275</v>
      </c>
      <c r="R1065" s="333" t="s">
        <v>33</v>
      </c>
      <c r="S1065" s="333"/>
    </row>
    <row r="1066" spans="1:19">
      <c r="A1066" s="37"/>
      <c r="B1066" s="37"/>
      <c r="C1066" s="50"/>
      <c r="D1066" s="51"/>
      <c r="E1066" s="60"/>
      <c r="F1066" s="59"/>
      <c r="G1066" s="75"/>
      <c r="H1066" s="73"/>
      <c r="I1066" s="60"/>
      <c r="J1066" s="54"/>
      <c r="K1066" s="95" t="s">
        <v>7309</v>
      </c>
      <c r="L1066" s="87" t="s">
        <v>7310</v>
      </c>
      <c r="R1066" s="335" t="s">
        <v>33</v>
      </c>
      <c r="S1066" s="335"/>
    </row>
    <row r="1067" spans="1:19">
      <c r="A1067" s="37"/>
      <c r="B1067" s="37"/>
      <c r="C1067" s="50"/>
      <c r="D1067" s="51"/>
      <c r="E1067" s="60"/>
      <c r="F1067" s="59"/>
      <c r="G1067" s="75"/>
      <c r="H1067" s="73"/>
      <c r="I1067" s="60"/>
      <c r="J1067" s="54"/>
      <c r="K1067" s="95" t="s">
        <v>7315</v>
      </c>
      <c r="L1067" s="87" t="s">
        <v>7354</v>
      </c>
      <c r="R1067" s="335" t="s">
        <v>33</v>
      </c>
      <c r="S1067" s="335"/>
    </row>
    <row r="1068" spans="1:19">
      <c r="A1068" s="37"/>
      <c r="B1068" s="37"/>
      <c r="C1068" s="50"/>
      <c r="D1068" s="51"/>
      <c r="E1068" s="60"/>
      <c r="F1068" s="59"/>
      <c r="G1068" s="75"/>
      <c r="H1068" s="73"/>
      <c r="I1068" s="60"/>
      <c r="J1068" s="54"/>
      <c r="K1068" s="95" t="s">
        <v>7356</v>
      </c>
      <c r="L1068" s="87" t="s">
        <v>7355</v>
      </c>
      <c r="R1068" s="339" t="s">
        <v>33</v>
      </c>
      <c r="S1068" s="335"/>
    </row>
    <row r="1069" spans="1:19">
      <c r="A1069" s="38">
        <v>60</v>
      </c>
      <c r="B1069" s="37" t="s">
        <v>1531</v>
      </c>
      <c r="C1069" s="50"/>
      <c r="D1069" s="51"/>
      <c r="E1069" s="54"/>
      <c r="F1069" s="59"/>
      <c r="G1069" s="75"/>
      <c r="H1069" s="73"/>
      <c r="I1069" s="60"/>
      <c r="J1069" s="54"/>
      <c r="K1069" s="95" t="s">
        <v>7357</v>
      </c>
      <c r="L1069" s="87" t="s">
        <v>7359</v>
      </c>
      <c r="M1069" s="1">
        <f t="shared" si="31"/>
        <v>35</v>
      </c>
      <c r="O1069" s="1" t="str">
        <f>E1069&amp;G1069&amp;I1069&amp;K1069</f>
        <v>EM335</v>
      </c>
      <c r="P1069" s="1" t="str">
        <f>F1069&amp;H1069&amp;J1069&amp;L1069</f>
        <v>Social Restriction on Mental Health</v>
      </c>
      <c r="R1069" s="339" t="s">
        <v>33</v>
      </c>
    </row>
    <row r="1070" spans="1:19">
      <c r="A1070" s="38"/>
      <c r="B1070" s="37"/>
      <c r="C1070" s="50"/>
      <c r="D1070" s="51"/>
      <c r="E1070" s="54"/>
      <c r="F1070" s="59"/>
      <c r="G1070" s="75"/>
      <c r="H1070" s="73"/>
      <c r="I1070" s="60"/>
      <c r="J1070" s="54"/>
      <c r="K1070" s="95" t="s">
        <v>7361</v>
      </c>
      <c r="L1070" s="87" t="s">
        <v>7360</v>
      </c>
      <c r="R1070" s="345" t="s">
        <v>33</v>
      </c>
      <c r="S1070" s="345"/>
    </row>
    <row r="1071" spans="1:19">
      <c r="A1071" s="38"/>
      <c r="B1071" s="37"/>
      <c r="C1071" s="50"/>
      <c r="D1071" s="51"/>
      <c r="E1071" s="54"/>
      <c r="F1071" s="59"/>
      <c r="G1071" s="75"/>
      <c r="H1071" s="73"/>
      <c r="I1071" s="60"/>
      <c r="J1071" s="54"/>
      <c r="K1071" s="95" t="s">
        <v>7362</v>
      </c>
      <c r="L1071" s="87" t="s">
        <v>7358</v>
      </c>
      <c r="R1071" s="345" t="s">
        <v>33</v>
      </c>
      <c r="S1071" s="345"/>
    </row>
    <row r="1072" spans="1:19">
      <c r="A1072" s="38"/>
      <c r="B1072" s="37"/>
      <c r="C1072" s="50"/>
      <c r="D1072" s="51"/>
      <c r="E1072" s="54"/>
      <c r="F1072" s="59"/>
      <c r="G1072" s="75"/>
      <c r="H1072" s="73"/>
      <c r="I1072" s="60"/>
      <c r="J1072" s="54"/>
      <c r="K1072" s="95" t="s">
        <v>7363</v>
      </c>
      <c r="L1072" s="87" t="s">
        <v>7364</v>
      </c>
      <c r="R1072" s="345" t="s">
        <v>33</v>
      </c>
      <c r="S1072" s="345"/>
    </row>
    <row r="1073" spans="1:19">
      <c r="A1073" s="38"/>
      <c r="B1073" s="37"/>
      <c r="C1073" s="50"/>
      <c r="D1073" s="51"/>
      <c r="E1073" s="54"/>
      <c r="F1073" s="59"/>
      <c r="G1073" s="75"/>
      <c r="H1073" s="73"/>
      <c r="I1073" s="60"/>
      <c r="J1073" s="54"/>
      <c r="K1073" s="95" t="s">
        <v>7438</v>
      </c>
      <c r="L1073" s="87" t="s">
        <v>7443</v>
      </c>
      <c r="R1073" s="347" t="s">
        <v>33</v>
      </c>
      <c r="S1073" s="345"/>
    </row>
    <row r="1074" spans="1:19">
      <c r="A1074" s="38"/>
      <c r="B1074" s="37"/>
      <c r="C1074" s="50"/>
      <c r="D1074" s="51"/>
      <c r="E1074" s="54"/>
      <c r="F1074" s="59"/>
      <c r="G1074" s="75"/>
      <c r="H1074" s="73"/>
      <c r="I1074" s="60"/>
      <c r="J1074" s="54"/>
      <c r="K1074" s="95"/>
      <c r="L1074" s="87"/>
      <c r="R1074" s="345"/>
      <c r="S1074" s="345"/>
    </row>
    <row r="1075" spans="1:19">
      <c r="A1075" s="38"/>
      <c r="B1075" s="37"/>
      <c r="C1075" s="50"/>
      <c r="D1075" s="51"/>
      <c r="E1075" s="54"/>
      <c r="F1075" s="59"/>
      <c r="G1075" s="75"/>
      <c r="H1075" s="73"/>
      <c r="I1075" s="60"/>
      <c r="J1075" s="54"/>
      <c r="K1075" s="95"/>
      <c r="L1075" s="87"/>
      <c r="R1075" s="345"/>
      <c r="S1075" s="345"/>
    </row>
    <row r="1076" spans="1:19">
      <c r="A1076" s="38"/>
      <c r="B1076" s="37"/>
      <c r="C1076" s="50"/>
      <c r="D1076" s="51"/>
      <c r="E1076" s="54"/>
      <c r="F1076" s="59"/>
      <c r="G1076" s="75"/>
      <c r="H1076" s="73"/>
      <c r="I1076" s="60"/>
      <c r="J1076" s="54"/>
      <c r="K1076" s="95"/>
      <c r="L1076" s="87"/>
      <c r="R1076" s="345"/>
      <c r="S1076" s="345"/>
    </row>
    <row r="1077" spans="1:19">
      <c r="A1077" s="38"/>
      <c r="B1077" s="37"/>
      <c r="C1077" s="50"/>
      <c r="D1077" s="51"/>
      <c r="E1077" s="54"/>
      <c r="F1077" s="59"/>
      <c r="G1077" s="75"/>
      <c r="H1077" s="73"/>
      <c r="I1077" s="60"/>
      <c r="J1077" s="54"/>
      <c r="K1077" s="95"/>
      <c r="L1077" s="87"/>
      <c r="R1077" s="345"/>
      <c r="S1077" s="345"/>
    </row>
    <row r="1078" spans="1:19">
      <c r="A1078" s="37"/>
      <c r="B1078" s="37"/>
      <c r="C1078" s="50" t="s">
        <v>1532</v>
      </c>
      <c r="D1078" s="51" t="s">
        <v>1533</v>
      </c>
      <c r="E1078" s="54"/>
      <c r="F1078" s="59"/>
      <c r="G1078" s="75"/>
      <c r="H1078" s="73"/>
      <c r="I1078" s="60"/>
      <c r="J1078" s="54"/>
      <c r="K1078" s="1"/>
      <c r="M1078" s="1">
        <f>MAX(LEN(F1078), LEN(H1078), LEN(J1078), LEN(L1071))</f>
        <v>24</v>
      </c>
      <c r="O1078" s="1" t="str">
        <f>E1078&amp;G1078&amp;I1078&amp;K1070</f>
        <v>EM336</v>
      </c>
      <c r="P1078" s="1" t="str">
        <f>F1078&amp;H1078&amp;J1078&amp;L1071</f>
        <v>Fish Farms Water Quality</v>
      </c>
      <c r="R1078" s="339" t="s">
        <v>33</v>
      </c>
    </row>
    <row r="1079" spans="1:19">
      <c r="A1079" s="37"/>
      <c r="B1079" s="37"/>
      <c r="C1079" s="50"/>
      <c r="D1079" s="51"/>
      <c r="E1079" s="60" t="s">
        <v>1534</v>
      </c>
      <c r="F1079" s="59" t="s">
        <v>1533</v>
      </c>
      <c r="G1079" s="75"/>
      <c r="H1079" s="73"/>
      <c r="I1079" s="60"/>
      <c r="J1079" s="54"/>
      <c r="K1079" s="1"/>
      <c r="M1079" s="1" t="e">
        <f>MAX(LEN(F1079), LEN(H1079), LEN(J1079), LEN(#REF!))</f>
        <v>#REF!</v>
      </c>
      <c r="O1079" s="1" t="str">
        <f>E1079&amp;G1079&amp;I1079&amp;K1071</f>
        <v>F10EM337</v>
      </c>
      <c r="P1079" s="1" t="e">
        <f>F1079&amp;H1079&amp;J1079&amp;#REF!</f>
        <v>#REF!</v>
      </c>
      <c r="R1079" s="11" t="s">
        <v>29</v>
      </c>
      <c r="S1079" s="11" t="s">
        <v>1532</v>
      </c>
    </row>
    <row r="1080" spans="1:19">
      <c r="A1080" s="37"/>
      <c r="B1080" s="37"/>
      <c r="C1080" s="50"/>
      <c r="D1080" s="51"/>
      <c r="E1080" s="60"/>
      <c r="F1080" s="59"/>
      <c r="G1080" s="75"/>
      <c r="H1080" s="73"/>
      <c r="I1080" s="60"/>
      <c r="J1080" s="54"/>
      <c r="K1080" s="1"/>
      <c r="R1080" s="340">
        <f>LEN(L1072)</f>
        <v>34</v>
      </c>
      <c r="S1080" s="340"/>
    </row>
    <row r="1081" spans="1:19">
      <c r="A1081" s="37"/>
      <c r="B1081" s="37"/>
      <c r="C1081" s="50"/>
      <c r="D1081" s="51"/>
      <c r="E1081" s="60"/>
      <c r="F1081" s="59"/>
      <c r="G1081" s="77" t="s">
        <v>1535</v>
      </c>
      <c r="H1081" s="73" t="s">
        <v>1533</v>
      </c>
      <c r="I1081" s="60"/>
      <c r="J1081" s="54"/>
      <c r="K1081" s="96"/>
      <c r="L1081" s="93"/>
      <c r="M1081" s="1">
        <f t="shared" si="31"/>
        <v>12</v>
      </c>
      <c r="O1081" s="1" t="str">
        <f t="shared" ref="O1081:P1150" si="32">E1081&amp;G1081&amp;I1081&amp;K1081</f>
        <v>F100</v>
      </c>
      <c r="P1081" s="1" t="str">
        <f t="shared" si="32"/>
        <v>URC Projects</v>
      </c>
      <c r="Q1081" s="13" t="s">
        <v>1534</v>
      </c>
      <c r="R1081" s="11" t="s">
        <v>29</v>
      </c>
      <c r="S1081" s="11" t="s">
        <v>1532</v>
      </c>
    </row>
    <row r="1082" spans="1:19">
      <c r="A1082" s="37"/>
      <c r="B1082" s="37"/>
      <c r="C1082" s="50"/>
      <c r="D1082" s="51"/>
      <c r="E1082" s="60"/>
      <c r="F1082" s="59"/>
      <c r="G1082" s="75"/>
      <c r="H1082" s="73"/>
      <c r="I1082" s="60" t="s">
        <v>1536</v>
      </c>
      <c r="J1082" s="59" t="s">
        <v>1533</v>
      </c>
      <c r="K1082" s="96"/>
      <c r="L1082" s="93"/>
      <c r="M1082" s="1">
        <f t="shared" si="31"/>
        <v>12</v>
      </c>
      <c r="O1082" s="1" t="str">
        <f t="shared" si="32"/>
        <v>F1000</v>
      </c>
      <c r="P1082" s="1" t="str">
        <f t="shared" si="32"/>
        <v>URC Projects</v>
      </c>
      <c r="Q1082" s="13" t="s">
        <v>1535</v>
      </c>
      <c r="R1082" s="11" t="s">
        <v>29</v>
      </c>
      <c r="S1082" s="11" t="s">
        <v>1532</v>
      </c>
    </row>
    <row r="1083" spans="1:19">
      <c r="A1083" s="37"/>
      <c r="B1083" s="37"/>
      <c r="C1083" s="50"/>
      <c r="D1083" s="51"/>
      <c r="E1083" s="60"/>
      <c r="F1083" s="59"/>
      <c r="G1083" s="69"/>
      <c r="H1083" s="73"/>
      <c r="I1083" s="60"/>
      <c r="J1083" s="54"/>
      <c r="K1083" s="86" t="s">
        <v>1537</v>
      </c>
      <c r="L1083" s="93" t="s">
        <v>1538</v>
      </c>
      <c r="M1083" s="1">
        <f t="shared" si="31"/>
        <v>16</v>
      </c>
      <c r="O1083" s="1" t="str">
        <f t="shared" si="32"/>
        <v>F1001</v>
      </c>
      <c r="P1083" s="1" t="str">
        <f t="shared" si="32"/>
        <v>URC Central Fund</v>
      </c>
      <c r="Q1083" s="13" t="s">
        <v>1536</v>
      </c>
      <c r="R1083" s="11" t="s">
        <v>33</v>
      </c>
      <c r="S1083" s="11" t="s">
        <v>1532</v>
      </c>
    </row>
    <row r="1084" spans="1:19">
      <c r="A1084" s="37"/>
      <c r="B1084" s="37"/>
      <c r="C1084" s="50"/>
      <c r="D1084" s="51"/>
      <c r="E1084" s="60"/>
      <c r="F1084" s="59"/>
      <c r="G1084" s="75"/>
      <c r="H1084" s="73"/>
      <c r="I1084" s="60"/>
      <c r="J1084" s="54"/>
      <c r="K1084" s="95" t="s">
        <v>1539</v>
      </c>
      <c r="L1084" s="93" t="s">
        <v>1540</v>
      </c>
      <c r="M1084" s="1">
        <f t="shared" si="31"/>
        <v>35</v>
      </c>
      <c r="O1084" s="1" t="str">
        <f t="shared" si="32"/>
        <v>F1002</v>
      </c>
      <c r="P1084" s="1" t="str">
        <f t="shared" si="32"/>
        <v>Enhcng Sci Tching Thrgh Active Lrng</v>
      </c>
      <c r="Q1084" s="13" t="s">
        <v>1536</v>
      </c>
      <c r="R1084" s="11" t="s">
        <v>33</v>
      </c>
      <c r="S1084" s="11" t="s">
        <v>1532</v>
      </c>
    </row>
    <row r="1085" spans="1:19">
      <c r="A1085" s="37"/>
      <c r="B1085" s="37"/>
      <c r="C1085" s="50"/>
      <c r="D1085" s="51"/>
      <c r="E1085" s="60"/>
      <c r="F1085" s="59"/>
      <c r="G1085" s="73"/>
      <c r="H1085" s="73"/>
      <c r="I1085" s="60"/>
      <c r="J1085" s="54"/>
      <c r="K1085" s="94" t="s">
        <v>1541</v>
      </c>
      <c r="L1085" s="93" t="s">
        <v>1542</v>
      </c>
      <c r="M1085" s="1">
        <f t="shared" si="31"/>
        <v>35</v>
      </c>
      <c r="O1085" s="1" t="str">
        <f t="shared" si="32"/>
        <v>F1003</v>
      </c>
      <c r="P1085" s="1" t="str">
        <f t="shared" si="32"/>
        <v>Climate Change &amp; Resilience-Pacific</v>
      </c>
      <c r="Q1085" s="13" t="s">
        <v>1536</v>
      </c>
      <c r="R1085" s="11" t="s">
        <v>33</v>
      </c>
      <c r="S1085" s="11" t="s">
        <v>1532</v>
      </c>
    </row>
    <row r="1086" spans="1:19">
      <c r="A1086" s="37"/>
      <c r="B1086" s="37"/>
      <c r="C1086" s="50"/>
      <c r="D1086" s="51"/>
      <c r="E1086" s="60"/>
      <c r="F1086" s="59"/>
      <c r="G1086" s="73"/>
      <c r="H1086" s="73"/>
      <c r="I1086" s="60"/>
      <c r="J1086" s="54"/>
      <c r="K1086" s="94" t="s">
        <v>1543</v>
      </c>
      <c r="L1086" s="93" t="s">
        <v>1544</v>
      </c>
      <c r="M1086" s="1">
        <f t="shared" si="31"/>
        <v>30</v>
      </c>
      <c r="O1086" s="1" t="str">
        <f t="shared" si="32"/>
        <v>F1004</v>
      </c>
      <c r="P1086" s="1" t="str">
        <f t="shared" si="32"/>
        <v>Pacific Cultures and Societies</v>
      </c>
      <c r="Q1086" s="13" t="s">
        <v>1536</v>
      </c>
      <c r="R1086" s="11" t="s">
        <v>33</v>
      </c>
      <c r="S1086" s="11" t="s">
        <v>1532</v>
      </c>
    </row>
    <row r="1087" spans="1:19">
      <c r="A1087" s="37"/>
      <c r="B1087" s="37"/>
      <c r="C1087" s="50"/>
      <c r="D1087" s="51"/>
      <c r="E1087" s="60"/>
      <c r="F1087" s="59"/>
      <c r="G1087" s="73"/>
      <c r="H1087" s="73"/>
      <c r="I1087" s="60"/>
      <c r="J1087" s="54"/>
      <c r="K1087" s="94" t="s">
        <v>1545</v>
      </c>
      <c r="L1087" s="93" t="s">
        <v>1546</v>
      </c>
      <c r="M1087" s="1">
        <f t="shared" si="31"/>
        <v>14</v>
      </c>
      <c r="O1087" s="1" t="str">
        <f t="shared" si="32"/>
        <v>F1005</v>
      </c>
      <c r="P1087" s="1" t="str">
        <f t="shared" si="32"/>
        <v>Human Security</v>
      </c>
      <c r="Q1087" s="13" t="s">
        <v>1536</v>
      </c>
      <c r="R1087" s="11" t="s">
        <v>33</v>
      </c>
      <c r="S1087" s="11" t="s">
        <v>1532</v>
      </c>
    </row>
    <row r="1088" spans="1:19">
      <c r="A1088" s="37"/>
      <c r="B1088" s="37"/>
      <c r="C1088" s="50"/>
      <c r="D1088" s="51"/>
      <c r="E1088" s="60"/>
      <c r="F1088" s="59"/>
      <c r="G1088" s="73"/>
      <c r="H1088" s="73"/>
      <c r="I1088" s="60"/>
      <c r="J1088" s="54"/>
      <c r="K1088" s="94" t="s">
        <v>1547</v>
      </c>
      <c r="L1088" s="93" t="s">
        <v>1548</v>
      </c>
      <c r="M1088" s="1">
        <f t="shared" si="31"/>
        <v>31</v>
      </c>
      <c r="O1088" s="1" t="str">
        <f t="shared" si="32"/>
        <v>F1006</v>
      </c>
      <c r="P1088" s="1" t="str">
        <f t="shared" si="32"/>
        <v>Pacific Oceans &amp; Fisheries Mgmt</v>
      </c>
      <c r="Q1088" s="13" t="s">
        <v>1536</v>
      </c>
      <c r="R1088" s="11" t="s">
        <v>33</v>
      </c>
      <c r="S1088" s="11" t="s">
        <v>1532</v>
      </c>
    </row>
    <row r="1089" spans="1:19">
      <c r="A1089" s="37"/>
      <c r="B1089" s="37"/>
      <c r="C1089" s="50"/>
      <c r="D1089" s="51"/>
      <c r="E1089" s="60"/>
      <c r="F1089" s="59"/>
      <c r="G1089" s="73"/>
      <c r="H1089" s="73"/>
      <c r="I1089" s="60"/>
      <c r="J1089" s="54"/>
      <c r="K1089" s="94" t="s">
        <v>1549</v>
      </c>
      <c r="L1089" s="93" t="s">
        <v>1550</v>
      </c>
      <c r="M1089" s="1">
        <f t="shared" si="31"/>
        <v>35</v>
      </c>
      <c r="O1089" s="1" t="str">
        <f t="shared" si="32"/>
        <v>F1007</v>
      </c>
      <c r="P1089" s="1" t="str">
        <f t="shared" si="32"/>
        <v>Economic Growth Trade &amp; Integration</v>
      </c>
      <c r="Q1089" s="13" t="s">
        <v>1536</v>
      </c>
      <c r="R1089" s="11" t="s">
        <v>33</v>
      </c>
      <c r="S1089" s="11" t="s">
        <v>1532</v>
      </c>
    </row>
    <row r="1090" spans="1:19">
      <c r="A1090" s="37"/>
      <c r="B1090" s="37"/>
      <c r="C1090" s="50"/>
      <c r="D1090" s="51"/>
      <c r="E1090" s="60"/>
      <c r="F1090" s="59"/>
      <c r="G1090" s="73"/>
      <c r="H1090" s="73"/>
      <c r="I1090" s="60"/>
      <c r="J1090" s="54"/>
      <c r="K1090" s="94" t="s">
        <v>1551</v>
      </c>
      <c r="L1090" s="93" t="s">
        <v>1552</v>
      </c>
      <c r="M1090" s="1">
        <f t="shared" si="31"/>
        <v>34</v>
      </c>
      <c r="O1090" s="1" t="str">
        <f t="shared" si="32"/>
        <v>F1008</v>
      </c>
      <c r="P1090" s="1" t="str">
        <f t="shared" si="32"/>
        <v>Climate Chge Adaptation/Mitigation</v>
      </c>
      <c r="Q1090" s="13" t="s">
        <v>1536</v>
      </c>
      <c r="R1090" s="11" t="s">
        <v>33</v>
      </c>
      <c r="S1090" s="11" t="s">
        <v>1532</v>
      </c>
    </row>
    <row r="1091" spans="1:19">
      <c r="A1091" s="37"/>
      <c r="B1091" s="37"/>
      <c r="C1091" s="50"/>
      <c r="D1091" s="51"/>
      <c r="E1091" s="60"/>
      <c r="F1091" s="59"/>
      <c r="G1091" s="73"/>
      <c r="H1091" s="73"/>
      <c r="I1091" s="60"/>
      <c r="J1091" s="54"/>
      <c r="K1091" s="94" t="s">
        <v>1553</v>
      </c>
      <c r="L1091" s="93" t="s">
        <v>1554</v>
      </c>
      <c r="M1091" s="1">
        <f t="shared" si="31"/>
        <v>32</v>
      </c>
      <c r="O1091" s="1" t="str">
        <f t="shared" si="32"/>
        <v>F1009</v>
      </c>
      <c r="P1091" s="1" t="str">
        <f t="shared" si="32"/>
        <v>Governance &amp; Public Sector Mgmnt</v>
      </c>
      <c r="Q1091" s="13" t="s">
        <v>1536</v>
      </c>
      <c r="R1091" s="11" t="s">
        <v>33</v>
      </c>
      <c r="S1091" s="11" t="s">
        <v>1532</v>
      </c>
    </row>
    <row r="1092" spans="1:19">
      <c r="A1092" s="32"/>
      <c r="B1092" s="37"/>
      <c r="C1092" s="50"/>
      <c r="D1092" s="51"/>
      <c r="E1092" s="60"/>
      <c r="F1092" s="59"/>
      <c r="G1092" s="73"/>
      <c r="H1092" s="73"/>
      <c r="I1092" s="60"/>
      <c r="J1092" s="54"/>
      <c r="K1092" s="94" t="s">
        <v>1555</v>
      </c>
      <c r="L1092" s="93" t="s">
        <v>1556</v>
      </c>
      <c r="M1092" s="1">
        <f t="shared" si="31"/>
        <v>24</v>
      </c>
      <c r="O1092" s="1" t="str">
        <f t="shared" si="32"/>
        <v>F1010</v>
      </c>
      <c r="P1092" s="1" t="str">
        <f t="shared" si="32"/>
        <v>Contemporary Pacific Art</v>
      </c>
      <c r="Q1092" s="13" t="s">
        <v>1536</v>
      </c>
      <c r="R1092" s="11" t="s">
        <v>33</v>
      </c>
      <c r="S1092" s="11" t="s">
        <v>1532</v>
      </c>
    </row>
    <row r="1093" spans="1:19">
      <c r="A1093" s="32"/>
      <c r="B1093" s="37"/>
      <c r="C1093" s="50"/>
      <c r="D1093" s="51"/>
      <c r="E1093" s="60"/>
      <c r="F1093" s="59"/>
      <c r="G1093" s="73"/>
      <c r="H1093" s="73"/>
      <c r="I1093" s="60"/>
      <c r="J1093" s="54"/>
      <c r="K1093" s="94" t="s">
        <v>1557</v>
      </c>
      <c r="L1093" s="93" t="s">
        <v>1558</v>
      </c>
      <c r="M1093" s="1">
        <f t="shared" si="31"/>
        <v>29</v>
      </c>
      <c r="O1093" s="1" t="str">
        <f t="shared" si="32"/>
        <v>F1011</v>
      </c>
      <c r="P1093" s="1" t="str">
        <f t="shared" si="32"/>
        <v>Workshop on Sustainably/ICT's</v>
      </c>
      <c r="Q1093" s="13" t="s">
        <v>1536</v>
      </c>
      <c r="R1093" s="11" t="s">
        <v>33</v>
      </c>
      <c r="S1093" s="11" t="s">
        <v>1532</v>
      </c>
    </row>
    <row r="1094" spans="1:19">
      <c r="A1094" s="32"/>
      <c r="B1094" s="37"/>
      <c r="C1094" s="50"/>
      <c r="D1094" s="51"/>
      <c r="E1094" s="60"/>
      <c r="F1094" s="59"/>
      <c r="G1094" s="73"/>
      <c r="H1094" s="73"/>
      <c r="I1094" s="60"/>
      <c r="J1094" s="54"/>
      <c r="K1094" s="94" t="s">
        <v>1559</v>
      </c>
      <c r="L1094" s="93" t="s">
        <v>1560</v>
      </c>
      <c r="M1094" s="1">
        <f t="shared" si="31"/>
        <v>26</v>
      </c>
      <c r="O1094" s="1" t="str">
        <f t="shared" si="32"/>
        <v>F1012</v>
      </c>
      <c r="P1094" s="1" t="str">
        <f t="shared" si="32"/>
        <v>Analysing Entrepreneurship</v>
      </c>
      <c r="Q1094" s="13" t="s">
        <v>1536</v>
      </c>
      <c r="R1094" s="11" t="s">
        <v>33</v>
      </c>
      <c r="S1094" s="11" t="s">
        <v>1532</v>
      </c>
    </row>
    <row r="1095" spans="1:19">
      <c r="A1095" s="32"/>
      <c r="B1095" s="37"/>
      <c r="C1095" s="50"/>
      <c r="D1095" s="51"/>
      <c r="E1095" s="60"/>
      <c r="F1095" s="59"/>
      <c r="G1095" s="73"/>
      <c r="H1095" s="73"/>
      <c r="I1095" s="60"/>
      <c r="J1095" s="54"/>
      <c r="K1095" s="94" t="s">
        <v>1561</v>
      </c>
      <c r="L1095" s="93" t="s">
        <v>1562</v>
      </c>
      <c r="M1095" s="1">
        <f t="shared" si="31"/>
        <v>16</v>
      </c>
      <c r="O1095" s="1" t="str">
        <f t="shared" si="32"/>
        <v>F1013</v>
      </c>
      <c r="P1095" s="1" t="str">
        <f t="shared" si="32"/>
        <v>Tsunami in Samoa</v>
      </c>
      <c r="Q1095" s="13" t="s">
        <v>1536</v>
      </c>
      <c r="R1095" s="11" t="s">
        <v>33</v>
      </c>
      <c r="S1095" s="11" t="s">
        <v>1532</v>
      </c>
    </row>
    <row r="1096" spans="1:19">
      <c r="A1096" s="32"/>
      <c r="B1096" s="37"/>
      <c r="C1096" s="50"/>
      <c r="D1096" s="51"/>
      <c r="E1096" s="60"/>
      <c r="F1096" s="59"/>
      <c r="G1096" s="73"/>
      <c r="H1096" s="73"/>
      <c r="I1096" s="60"/>
      <c r="J1096" s="54"/>
      <c r="K1096" s="94" t="s">
        <v>1563</v>
      </c>
      <c r="L1096" s="93" t="s">
        <v>1564</v>
      </c>
      <c r="M1096" s="1">
        <f t="shared" si="31"/>
        <v>16</v>
      </c>
      <c r="O1096" s="1" t="str">
        <f t="shared" si="32"/>
        <v>F1014</v>
      </c>
      <c r="P1096" s="1" t="str">
        <f t="shared" si="32"/>
        <v>Primary Teachers</v>
      </c>
      <c r="Q1096" s="13" t="s">
        <v>1536</v>
      </c>
      <c r="R1096" s="11" t="s">
        <v>33</v>
      </c>
      <c r="S1096" s="11" t="s">
        <v>1532</v>
      </c>
    </row>
    <row r="1097" spans="1:19">
      <c r="A1097" s="32"/>
      <c r="B1097" s="37"/>
      <c r="C1097" s="50"/>
      <c r="D1097" s="51"/>
      <c r="E1097" s="60"/>
      <c r="F1097" s="59"/>
      <c r="G1097" s="73"/>
      <c r="H1097" s="73"/>
      <c r="I1097" s="60"/>
      <c r="J1097" s="54"/>
      <c r="K1097" s="94" t="s">
        <v>1565</v>
      </c>
      <c r="L1097" s="93" t="s">
        <v>1566</v>
      </c>
      <c r="M1097" s="1">
        <f t="shared" si="31"/>
        <v>10</v>
      </c>
      <c r="O1097" s="1" t="str">
        <f t="shared" si="32"/>
        <v>F1015</v>
      </c>
      <c r="P1097" s="1" t="str">
        <f t="shared" si="32"/>
        <v>Gender Gap</v>
      </c>
      <c r="Q1097" s="13" t="s">
        <v>1536</v>
      </c>
      <c r="R1097" s="11" t="s">
        <v>33</v>
      </c>
      <c r="S1097" s="11" t="s">
        <v>1532</v>
      </c>
    </row>
    <row r="1098" spans="1:19">
      <c r="A1098" s="32"/>
      <c r="B1098" s="37"/>
      <c r="C1098" s="50"/>
      <c r="D1098" s="51"/>
      <c r="E1098" s="60"/>
      <c r="F1098" s="59"/>
      <c r="G1098" s="73"/>
      <c r="H1098" s="73"/>
      <c r="I1098" s="60"/>
      <c r="J1098" s="54"/>
      <c r="K1098" s="94" t="s">
        <v>1567</v>
      </c>
      <c r="L1098" s="93" t="s">
        <v>1568</v>
      </c>
      <c r="M1098" s="1">
        <f t="shared" si="31"/>
        <v>14</v>
      </c>
      <c r="O1098" s="1" t="str">
        <f t="shared" si="32"/>
        <v>F1016</v>
      </c>
      <c r="P1098" s="1" t="str">
        <f t="shared" si="32"/>
        <v>Human Capacity</v>
      </c>
      <c r="Q1098" s="13" t="s">
        <v>1536</v>
      </c>
      <c r="R1098" s="11" t="s">
        <v>33</v>
      </c>
      <c r="S1098" s="11" t="s">
        <v>1532</v>
      </c>
    </row>
    <row r="1099" spans="1:19">
      <c r="A1099" s="32"/>
      <c r="B1099" s="37"/>
      <c r="C1099" s="50"/>
      <c r="D1099" s="51"/>
      <c r="E1099" s="60"/>
      <c r="F1099" s="59"/>
      <c r="G1099" s="73"/>
      <c r="H1099" s="73"/>
      <c r="I1099" s="60"/>
      <c r="J1099" s="54"/>
      <c r="K1099" s="94" t="s">
        <v>1569</v>
      </c>
      <c r="L1099" s="93" t="s">
        <v>1570</v>
      </c>
      <c r="M1099" s="1">
        <f t="shared" si="31"/>
        <v>30</v>
      </c>
      <c r="O1099" s="1" t="str">
        <f t="shared" si="32"/>
        <v>F1017</v>
      </c>
      <c r="P1099" s="1" t="str">
        <f t="shared" si="32"/>
        <v>Probing Near Earth Space - VLF</v>
      </c>
      <c r="Q1099" s="13" t="s">
        <v>1536</v>
      </c>
      <c r="R1099" s="11" t="s">
        <v>33</v>
      </c>
      <c r="S1099" s="11" t="s">
        <v>1532</v>
      </c>
    </row>
    <row r="1100" spans="1:19">
      <c r="A1100" s="32"/>
      <c r="B1100" s="37"/>
      <c r="C1100" s="50"/>
      <c r="D1100" s="51"/>
      <c r="E1100" s="60"/>
      <c r="F1100" s="59"/>
      <c r="G1100" s="73"/>
      <c r="H1100" s="73"/>
      <c r="I1100" s="60"/>
      <c r="J1100" s="54"/>
      <c r="K1100" s="94" t="s">
        <v>1571</v>
      </c>
      <c r="L1100" s="93" t="s">
        <v>1572</v>
      </c>
      <c r="M1100" s="1">
        <f t="shared" si="31"/>
        <v>35</v>
      </c>
      <c r="O1100" s="1" t="str">
        <f t="shared" si="32"/>
        <v>F1018</v>
      </c>
      <c r="P1100" s="1" t="str">
        <f t="shared" si="32"/>
        <v>Social Netwrkng &amp; Distance Law Stud</v>
      </c>
      <c r="Q1100" s="13" t="s">
        <v>1536</v>
      </c>
      <c r="R1100" s="11" t="s">
        <v>33</v>
      </c>
      <c r="S1100" s="11" t="s">
        <v>1532</v>
      </c>
    </row>
    <row r="1101" spans="1:19">
      <c r="A1101" s="32"/>
      <c r="B1101" s="37"/>
      <c r="C1101" s="50"/>
      <c r="D1101" s="51"/>
      <c r="E1101" s="60"/>
      <c r="F1101" s="59"/>
      <c r="G1101" s="73"/>
      <c r="H1101" s="73"/>
      <c r="I1101" s="60"/>
      <c r="J1101" s="54"/>
      <c r="K1101" s="94" t="s">
        <v>1573</v>
      </c>
      <c r="L1101" s="93" t="s">
        <v>1574</v>
      </c>
      <c r="M1101" s="1">
        <f t="shared" si="31"/>
        <v>30</v>
      </c>
      <c r="O1101" s="1" t="str">
        <f t="shared" si="32"/>
        <v>F1019</v>
      </c>
      <c r="P1101" s="1" t="str">
        <f t="shared" si="32"/>
        <v>Beyond Main &amp; Outer Is-Cook Is</v>
      </c>
      <c r="Q1101" s="13" t="s">
        <v>1536</v>
      </c>
      <c r="R1101" s="11" t="s">
        <v>33</v>
      </c>
      <c r="S1101" s="11" t="s">
        <v>1532</v>
      </c>
    </row>
    <row r="1102" spans="1:19">
      <c r="A1102" s="32"/>
      <c r="B1102" s="37"/>
      <c r="C1102" s="50"/>
      <c r="D1102" s="51"/>
      <c r="E1102" s="60"/>
      <c r="F1102" s="59"/>
      <c r="G1102" s="73"/>
      <c r="H1102" s="73"/>
      <c r="I1102" s="60"/>
      <c r="J1102" s="54"/>
      <c r="K1102" s="94" t="s">
        <v>1575</v>
      </c>
      <c r="L1102" s="93" t="s">
        <v>1576</v>
      </c>
      <c r="M1102" s="1">
        <f t="shared" si="31"/>
        <v>32</v>
      </c>
      <c r="O1102" s="1" t="str">
        <f t="shared" si="32"/>
        <v>F1020</v>
      </c>
      <c r="P1102" s="1" t="str">
        <f t="shared" si="32"/>
        <v>Dr Irene-Marshallese End of Life</v>
      </c>
      <c r="Q1102" s="13" t="s">
        <v>1536</v>
      </c>
      <c r="R1102" s="11" t="s">
        <v>33</v>
      </c>
      <c r="S1102" s="11" t="s">
        <v>1532</v>
      </c>
    </row>
    <row r="1103" spans="1:19">
      <c r="A1103" s="32"/>
      <c r="B1103" s="37"/>
      <c r="C1103" s="50"/>
      <c r="D1103" s="51"/>
      <c r="E1103" s="60"/>
      <c r="F1103" s="59"/>
      <c r="G1103" s="73"/>
      <c r="H1103" s="73"/>
      <c r="I1103" s="60"/>
      <c r="J1103" s="54"/>
      <c r="K1103" s="94" t="s">
        <v>1577</v>
      </c>
      <c r="L1103" s="93" t="s">
        <v>1578</v>
      </c>
      <c r="M1103" s="1">
        <f t="shared" si="31"/>
        <v>34</v>
      </c>
      <c r="O1103" s="1" t="str">
        <f t="shared" si="32"/>
        <v>F1021</v>
      </c>
      <c r="P1103" s="1" t="str">
        <f t="shared" si="32"/>
        <v>Vulnerability Map &amp; Climate Change</v>
      </c>
      <c r="Q1103" s="13" t="s">
        <v>1536</v>
      </c>
      <c r="R1103" s="11" t="s">
        <v>33</v>
      </c>
      <c r="S1103" s="11" t="s">
        <v>1532</v>
      </c>
    </row>
    <row r="1104" spans="1:19">
      <c r="A1104" s="32"/>
      <c r="B1104" s="37"/>
      <c r="C1104" s="50"/>
      <c r="D1104" s="51"/>
      <c r="E1104" s="60"/>
      <c r="F1104" s="59"/>
      <c r="G1104" s="73"/>
      <c r="H1104" s="73"/>
      <c r="I1104" s="60"/>
      <c r="J1104" s="54"/>
      <c r="K1104" s="94" t="s">
        <v>1579</v>
      </c>
      <c r="L1104" s="93" t="s">
        <v>1580</v>
      </c>
      <c r="M1104" s="1">
        <f t="shared" si="31"/>
        <v>35</v>
      </c>
      <c r="O1104" s="1" t="str">
        <f t="shared" si="32"/>
        <v>F1022</v>
      </c>
      <c r="P1104" s="1" t="str">
        <f t="shared" si="32"/>
        <v>Investigating Household Energy Need</v>
      </c>
      <c r="Q1104" s="13" t="s">
        <v>1536</v>
      </c>
      <c r="R1104" s="11" t="s">
        <v>33</v>
      </c>
      <c r="S1104" s="11" t="s">
        <v>1532</v>
      </c>
    </row>
    <row r="1105" spans="1:19">
      <c r="A1105" s="32"/>
      <c r="B1105" s="37"/>
      <c r="C1105" s="50"/>
      <c r="D1105" s="51"/>
      <c r="E1105" s="60"/>
      <c r="F1105" s="59"/>
      <c r="G1105" s="73"/>
      <c r="H1105" s="73"/>
      <c r="I1105" s="60"/>
      <c r="J1105" s="54"/>
      <c r="K1105" s="94" t="s">
        <v>1581</v>
      </c>
      <c r="L1105" s="93" t="s">
        <v>1582</v>
      </c>
      <c r="M1105" s="1">
        <f t="shared" si="31"/>
        <v>25</v>
      </c>
      <c r="O1105" s="1" t="str">
        <f t="shared" si="32"/>
        <v>F1023</v>
      </c>
      <c r="P1105" s="1" t="str">
        <f t="shared" si="32"/>
        <v>Roger Ray Archive Project</v>
      </c>
      <c r="Q1105" s="13" t="s">
        <v>1536</v>
      </c>
      <c r="R1105" s="11" t="s">
        <v>33</v>
      </c>
      <c r="S1105" s="11" t="s">
        <v>1532</v>
      </c>
    </row>
    <row r="1106" spans="1:19">
      <c r="A1106" s="32"/>
      <c r="B1106" s="37"/>
      <c r="C1106" s="50"/>
      <c r="D1106" s="51"/>
      <c r="E1106" s="60"/>
      <c r="F1106" s="59"/>
      <c r="G1106" s="73"/>
      <c r="H1106" s="73"/>
      <c r="I1106" s="60"/>
      <c r="J1106" s="54"/>
      <c r="K1106" s="94" t="s">
        <v>1583</v>
      </c>
      <c r="L1106" s="93" t="s">
        <v>1584</v>
      </c>
      <c r="M1106" s="1">
        <f t="shared" si="31"/>
        <v>25</v>
      </c>
      <c r="O1106" s="1" t="str">
        <f t="shared" si="32"/>
        <v>F1024</v>
      </c>
      <c r="P1106" s="1" t="str">
        <f t="shared" si="32"/>
        <v>ICT for Human Development</v>
      </c>
      <c r="Q1106" s="13" t="s">
        <v>1536</v>
      </c>
      <c r="R1106" s="11" t="s">
        <v>33</v>
      </c>
      <c r="S1106" s="11" t="s">
        <v>1532</v>
      </c>
    </row>
    <row r="1107" spans="1:19">
      <c r="A1107" s="32"/>
      <c r="B1107" s="37"/>
      <c r="C1107" s="50"/>
      <c r="D1107" s="51"/>
      <c r="E1107" s="60"/>
      <c r="F1107" s="59"/>
      <c r="G1107" s="75"/>
      <c r="H1107" s="73"/>
      <c r="I1107" s="60"/>
      <c r="J1107" s="54"/>
      <c r="K1107" s="95" t="s">
        <v>1585</v>
      </c>
      <c r="L1107" s="93" t="s">
        <v>1586</v>
      </c>
      <c r="M1107" s="1">
        <f t="shared" si="31"/>
        <v>30</v>
      </c>
      <c r="O1107" s="1" t="str">
        <f t="shared" si="32"/>
        <v>F1025</v>
      </c>
      <c r="P1107" s="1" t="str">
        <f t="shared" si="32"/>
        <v>Regional Campus - Cook Islands</v>
      </c>
      <c r="Q1107" s="13" t="s">
        <v>1536</v>
      </c>
      <c r="R1107" s="11" t="s">
        <v>33</v>
      </c>
      <c r="S1107" s="11" t="s">
        <v>1532</v>
      </c>
    </row>
    <row r="1108" spans="1:19">
      <c r="A1108" s="34"/>
      <c r="B1108" s="37"/>
      <c r="C1108" s="50"/>
      <c r="D1108" s="51"/>
      <c r="E1108" s="60"/>
      <c r="F1108" s="59"/>
      <c r="G1108" s="75"/>
      <c r="H1108" s="73"/>
      <c r="I1108" s="60"/>
      <c r="J1108" s="54"/>
      <c r="K1108" s="95" t="s">
        <v>1587</v>
      </c>
      <c r="L1108" s="93" t="s">
        <v>1588</v>
      </c>
      <c r="M1108" s="1">
        <f t="shared" si="31"/>
        <v>21</v>
      </c>
      <c r="O1108" s="1" t="str">
        <f t="shared" si="32"/>
        <v>F1026</v>
      </c>
      <c r="P1108" s="1" t="str">
        <f t="shared" si="32"/>
        <v>School of Agriculture</v>
      </c>
      <c r="Q1108" s="13" t="s">
        <v>1536</v>
      </c>
      <c r="R1108" s="11" t="s">
        <v>33</v>
      </c>
      <c r="S1108" s="11" t="s">
        <v>1532</v>
      </c>
    </row>
    <row r="1109" spans="1:19">
      <c r="A1109" s="32"/>
      <c r="B1109" s="37"/>
      <c r="C1109" s="50"/>
      <c r="D1109" s="51"/>
      <c r="E1109" s="60"/>
      <c r="F1109" s="59"/>
      <c r="G1109" s="75"/>
      <c r="H1109" s="73"/>
      <c r="I1109" s="60"/>
      <c r="J1109" s="54"/>
      <c r="K1109" s="95" t="s">
        <v>1589</v>
      </c>
      <c r="L1109" s="93" t="s">
        <v>1590</v>
      </c>
      <c r="M1109" s="1">
        <f t="shared" si="31"/>
        <v>11</v>
      </c>
      <c r="O1109" s="1" t="str">
        <f t="shared" si="32"/>
        <v>F1027</v>
      </c>
      <c r="P1109" s="1" t="str">
        <f t="shared" si="32"/>
        <v>Multi Media</v>
      </c>
      <c r="Q1109" s="13" t="s">
        <v>1536</v>
      </c>
      <c r="R1109" s="11" t="s">
        <v>33</v>
      </c>
      <c r="S1109" s="11" t="s">
        <v>1532</v>
      </c>
    </row>
    <row r="1110" spans="1:19">
      <c r="A1110" s="32"/>
      <c r="B1110" s="37"/>
      <c r="C1110" s="50"/>
      <c r="D1110" s="51"/>
      <c r="E1110" s="60"/>
      <c r="F1110" s="59"/>
      <c r="G1110" s="75"/>
      <c r="H1110" s="73"/>
      <c r="I1110" s="60"/>
      <c r="J1110" s="54"/>
      <c r="K1110" s="95" t="s">
        <v>1591</v>
      </c>
      <c r="L1110" s="93" t="s">
        <v>1592</v>
      </c>
      <c r="M1110" s="1">
        <f t="shared" si="31"/>
        <v>20</v>
      </c>
      <c r="O1110" s="1" t="str">
        <f t="shared" si="32"/>
        <v>F1028</v>
      </c>
      <c r="P1110" s="1" t="str">
        <f t="shared" si="32"/>
        <v>Software Development</v>
      </c>
      <c r="Q1110" s="13" t="s">
        <v>1536</v>
      </c>
      <c r="R1110" s="11" t="s">
        <v>33</v>
      </c>
      <c r="S1110" s="11" t="s">
        <v>1532</v>
      </c>
    </row>
    <row r="1111" spans="1:19">
      <c r="A1111" s="32"/>
      <c r="B1111" s="37"/>
      <c r="C1111" s="50"/>
      <c r="D1111" s="51"/>
      <c r="E1111" s="60"/>
      <c r="F1111" s="59"/>
      <c r="G1111" s="75"/>
      <c r="H1111" s="73"/>
      <c r="I1111" s="60"/>
      <c r="J1111" s="54"/>
      <c r="K1111" s="95" t="s">
        <v>1593</v>
      </c>
      <c r="L1111" s="93" t="s">
        <v>1594</v>
      </c>
      <c r="M1111" s="1">
        <f t="shared" si="31"/>
        <v>20</v>
      </c>
      <c r="O1111" s="1" t="str">
        <f t="shared" si="32"/>
        <v>F1029</v>
      </c>
      <c r="P1111" s="1" t="str">
        <f t="shared" si="32"/>
        <v>Moodle Support - FBE</v>
      </c>
      <c r="Q1111" s="13" t="s">
        <v>1536</v>
      </c>
      <c r="R1111" s="11" t="s">
        <v>33</v>
      </c>
      <c r="S1111" s="11" t="s">
        <v>1532</v>
      </c>
    </row>
    <row r="1112" spans="1:19">
      <c r="A1112" s="37"/>
      <c r="B1112" s="37"/>
      <c r="C1112" s="50"/>
      <c r="D1112" s="51"/>
      <c r="E1112" s="60"/>
      <c r="F1112" s="59"/>
      <c r="G1112" s="75"/>
      <c r="H1112" s="73"/>
      <c r="I1112" s="60"/>
      <c r="J1112" s="54"/>
      <c r="K1112" s="95" t="s">
        <v>1595</v>
      </c>
      <c r="L1112" s="93" t="s">
        <v>1596</v>
      </c>
      <c r="M1112" s="1">
        <f t="shared" si="31"/>
        <v>21</v>
      </c>
      <c r="O1112" s="1" t="str">
        <f t="shared" si="32"/>
        <v>F1030</v>
      </c>
      <c r="P1112" s="1" t="str">
        <f t="shared" si="32"/>
        <v>Moodle Support - FALE</v>
      </c>
      <c r="Q1112" s="13" t="s">
        <v>1536</v>
      </c>
      <c r="R1112" s="11" t="s">
        <v>33</v>
      </c>
      <c r="S1112" s="11" t="s">
        <v>1532</v>
      </c>
    </row>
    <row r="1113" spans="1:19">
      <c r="A1113" s="37"/>
      <c r="B1113" s="37"/>
      <c r="C1113" s="50"/>
      <c r="D1113" s="51"/>
      <c r="E1113" s="60"/>
      <c r="F1113" s="59"/>
      <c r="G1113" s="75"/>
      <c r="H1113" s="73"/>
      <c r="I1113" s="60"/>
      <c r="J1113" s="54"/>
      <c r="K1113" s="95" t="s">
        <v>1597</v>
      </c>
      <c r="L1113" s="93" t="s">
        <v>1598</v>
      </c>
      <c r="M1113" s="1">
        <f t="shared" si="31"/>
        <v>24</v>
      </c>
      <c r="O1113" s="1" t="str">
        <f t="shared" si="32"/>
        <v>F1031</v>
      </c>
      <c r="P1113" s="1" t="str">
        <f t="shared" si="32"/>
        <v>Niue High School Project</v>
      </c>
      <c r="Q1113" s="13" t="s">
        <v>1536</v>
      </c>
      <c r="R1113" s="11" t="s">
        <v>33</v>
      </c>
      <c r="S1113" s="11" t="s">
        <v>1532</v>
      </c>
    </row>
    <row r="1114" spans="1:19">
      <c r="A1114" s="37"/>
      <c r="B1114" s="37"/>
      <c r="C1114" s="50"/>
      <c r="D1114" s="51"/>
      <c r="E1114" s="60"/>
      <c r="F1114" s="59"/>
      <c r="G1114" s="75"/>
      <c r="H1114" s="73"/>
      <c r="I1114" s="60"/>
      <c r="J1114" s="54"/>
      <c r="K1114" s="95" t="s">
        <v>1599</v>
      </c>
      <c r="L1114" s="93" t="s">
        <v>1600</v>
      </c>
      <c r="M1114" s="1">
        <f t="shared" si="31"/>
        <v>27</v>
      </c>
      <c r="O1114" s="1" t="str">
        <f t="shared" si="32"/>
        <v>F1032</v>
      </c>
      <c r="P1114" s="1" t="str">
        <f t="shared" si="32"/>
        <v>ICT Stage Light &amp; Equipment</v>
      </c>
      <c r="Q1114" s="13" t="s">
        <v>1536</v>
      </c>
      <c r="R1114" s="11" t="s">
        <v>33</v>
      </c>
      <c r="S1114" s="11" t="s">
        <v>1532</v>
      </c>
    </row>
    <row r="1115" spans="1:19">
      <c r="A1115" s="37"/>
      <c r="B1115" s="37"/>
      <c r="C1115" s="50"/>
      <c r="D1115" s="51"/>
      <c r="E1115" s="60"/>
      <c r="F1115" s="59"/>
      <c r="G1115" s="75"/>
      <c r="H1115" s="73"/>
      <c r="I1115" s="60"/>
      <c r="J1115" s="54"/>
      <c r="K1115" s="95" t="s">
        <v>1601</v>
      </c>
      <c r="L1115" s="93" t="s">
        <v>1602</v>
      </c>
      <c r="M1115" s="1">
        <f t="shared" si="31"/>
        <v>26</v>
      </c>
      <c r="O1115" s="1" t="str">
        <f t="shared" si="32"/>
        <v>F1033</v>
      </c>
      <c r="P1115" s="1" t="str">
        <f t="shared" si="32"/>
        <v>Disability Plan and Action</v>
      </c>
      <c r="Q1115" s="13" t="s">
        <v>1536</v>
      </c>
      <c r="R1115" s="11" t="s">
        <v>33</v>
      </c>
      <c r="S1115" s="11" t="s">
        <v>1532</v>
      </c>
    </row>
    <row r="1116" spans="1:19">
      <c r="A1116" s="37"/>
      <c r="B1116" s="37"/>
      <c r="C1116" s="50"/>
      <c r="D1116" s="51"/>
      <c r="E1116" s="60"/>
      <c r="F1116" s="59"/>
      <c r="G1116" s="75"/>
      <c r="H1116" s="73"/>
      <c r="I1116" s="60"/>
      <c r="J1116" s="54"/>
      <c r="K1116" s="95" t="s">
        <v>1603</v>
      </c>
      <c r="L1116" s="93" t="s">
        <v>1604</v>
      </c>
      <c r="M1116" s="1">
        <f t="shared" si="31"/>
        <v>17</v>
      </c>
      <c r="O1116" s="1" t="str">
        <f t="shared" si="32"/>
        <v>F1034</v>
      </c>
      <c r="P1116" s="1" t="str">
        <f t="shared" si="32"/>
        <v>FSTE Moodle Capex</v>
      </c>
      <c r="Q1116" s="13" t="s">
        <v>1536</v>
      </c>
      <c r="R1116" s="11" t="s">
        <v>33</v>
      </c>
      <c r="S1116" s="11" t="s">
        <v>1532</v>
      </c>
    </row>
    <row r="1117" spans="1:19">
      <c r="A1117" s="37"/>
      <c r="B1117" s="37"/>
      <c r="C1117" s="50"/>
      <c r="D1117" s="51"/>
      <c r="E1117" s="60"/>
      <c r="F1117" s="59"/>
      <c r="G1117" s="75"/>
      <c r="H1117" s="73"/>
      <c r="I1117" s="60"/>
      <c r="J1117" s="54"/>
      <c r="K1117" s="95" t="s">
        <v>1605</v>
      </c>
      <c r="L1117" s="93" t="s">
        <v>1606</v>
      </c>
      <c r="M1117" s="1">
        <f t="shared" si="31"/>
        <v>29</v>
      </c>
      <c r="O1117" s="1" t="str">
        <f t="shared" si="32"/>
        <v>F1035</v>
      </c>
      <c r="P1117" s="1" t="str">
        <f t="shared" si="32"/>
        <v>Regional Campus Solar Project</v>
      </c>
      <c r="Q1117" s="13" t="s">
        <v>1536</v>
      </c>
      <c r="R1117" s="11" t="s">
        <v>33</v>
      </c>
      <c r="S1117" s="11" t="s">
        <v>1532</v>
      </c>
    </row>
    <row r="1118" spans="1:19">
      <c r="A1118" s="37"/>
      <c r="B1118" s="37"/>
      <c r="C1118" s="50"/>
      <c r="D1118" s="51"/>
      <c r="E1118" s="60"/>
      <c r="F1118" s="59"/>
      <c r="G1118" s="75"/>
      <c r="H1118" s="73"/>
      <c r="I1118" s="60"/>
      <c r="J1118" s="54"/>
      <c r="K1118" s="95" t="s">
        <v>1607</v>
      </c>
      <c r="L1118" s="93" t="s">
        <v>1608</v>
      </c>
      <c r="M1118" s="1">
        <f t="shared" si="31"/>
        <v>34</v>
      </c>
      <c r="O1118" s="1" t="str">
        <f t="shared" si="32"/>
        <v>F1036</v>
      </c>
      <c r="P1118" s="1" t="str">
        <f t="shared" si="32"/>
        <v>FSTE Renewable Energy Training Ctr</v>
      </c>
      <c r="Q1118" s="13" t="s">
        <v>1536</v>
      </c>
      <c r="R1118" s="11" t="s">
        <v>33</v>
      </c>
      <c r="S1118" s="11" t="s">
        <v>1532</v>
      </c>
    </row>
    <row r="1119" spans="1:19">
      <c r="A1119" s="37"/>
      <c r="B1119" s="37"/>
      <c r="C1119" s="50"/>
      <c r="D1119" s="51"/>
      <c r="E1119" s="60"/>
      <c r="F1119" s="59"/>
      <c r="G1119" s="73"/>
      <c r="H1119" s="73"/>
      <c r="I1119" s="60"/>
      <c r="J1119" s="54"/>
      <c r="K1119" s="94" t="s">
        <v>1609</v>
      </c>
      <c r="L1119" s="93" t="s">
        <v>1610</v>
      </c>
      <c r="M1119" s="1">
        <f t="shared" si="31"/>
        <v>21</v>
      </c>
      <c r="O1119" s="1" t="str">
        <f t="shared" si="32"/>
        <v>F1037</v>
      </c>
      <c r="P1119" s="1" t="str">
        <f t="shared" si="32"/>
        <v>Book Centre Extension</v>
      </c>
      <c r="Q1119" s="13" t="s">
        <v>1536</v>
      </c>
      <c r="R1119" s="11" t="s">
        <v>33</v>
      </c>
      <c r="S1119" s="11" t="s">
        <v>1532</v>
      </c>
    </row>
    <row r="1120" spans="1:19">
      <c r="A1120" s="37"/>
      <c r="B1120" s="37"/>
      <c r="C1120" s="50"/>
      <c r="D1120" s="51"/>
      <c r="E1120" s="60"/>
      <c r="F1120" s="59"/>
      <c r="G1120" s="73"/>
      <c r="H1120" s="73"/>
      <c r="I1120" s="60"/>
      <c r="J1120" s="54"/>
      <c r="K1120" s="94" t="s">
        <v>1611</v>
      </c>
      <c r="L1120" s="93" t="s">
        <v>1612</v>
      </c>
      <c r="M1120" s="1">
        <f t="shared" si="31"/>
        <v>22</v>
      </c>
      <c r="O1120" s="1" t="str">
        <f t="shared" si="32"/>
        <v>F1038</v>
      </c>
      <c r="P1120" s="1" t="str">
        <f t="shared" si="32"/>
        <v>KOICA Renewable Energy</v>
      </c>
      <c r="Q1120" s="13" t="s">
        <v>1536</v>
      </c>
      <c r="R1120" s="11" t="s">
        <v>33</v>
      </c>
      <c r="S1120" s="11" t="s">
        <v>1532</v>
      </c>
    </row>
    <row r="1121" spans="1:19">
      <c r="A1121" s="37"/>
      <c r="B1121" s="37"/>
      <c r="C1121" s="50"/>
      <c r="D1121" s="51"/>
      <c r="E1121" s="60"/>
      <c r="F1121" s="59"/>
      <c r="G1121" s="73"/>
      <c r="H1121" s="73"/>
      <c r="I1121" s="60"/>
      <c r="J1121" s="54"/>
      <c r="K1121" s="94" t="s">
        <v>1613</v>
      </c>
      <c r="L1121" s="93" t="s">
        <v>1584</v>
      </c>
      <c r="M1121" s="1">
        <f t="shared" si="31"/>
        <v>25</v>
      </c>
      <c r="O1121" s="1" t="str">
        <f t="shared" si="32"/>
        <v>F1039</v>
      </c>
      <c r="P1121" s="1" t="str">
        <f t="shared" si="32"/>
        <v>ICT for Human Development</v>
      </c>
      <c r="Q1121" s="13" t="s">
        <v>1536</v>
      </c>
      <c r="R1121" s="11" t="s">
        <v>33</v>
      </c>
      <c r="S1121" s="11" t="s">
        <v>1532</v>
      </c>
    </row>
    <row r="1122" spans="1:19">
      <c r="A1122" s="37"/>
      <c r="B1122" s="37"/>
      <c r="C1122" s="50"/>
      <c r="D1122" s="51"/>
      <c r="E1122" s="60"/>
      <c r="F1122" s="59"/>
      <c r="G1122" s="73"/>
      <c r="H1122" s="73"/>
      <c r="I1122" s="60"/>
      <c r="J1122" s="54"/>
      <c r="K1122" s="94" t="s">
        <v>1614</v>
      </c>
      <c r="L1122" s="93" t="s">
        <v>1615</v>
      </c>
      <c r="M1122" s="1">
        <f t="shared" si="31"/>
        <v>34</v>
      </c>
      <c r="O1122" s="1" t="str">
        <f t="shared" si="32"/>
        <v>F1040</v>
      </c>
      <c r="P1122" s="1" t="str">
        <f t="shared" si="32"/>
        <v>Faculty of Is &amp; Ocean Central Fund</v>
      </c>
      <c r="Q1122" s="13" t="s">
        <v>1536</v>
      </c>
      <c r="R1122" s="11" t="s">
        <v>33</v>
      </c>
      <c r="S1122" s="11" t="s">
        <v>1532</v>
      </c>
    </row>
    <row r="1123" spans="1:19">
      <c r="A1123" s="37"/>
      <c r="B1123" s="37"/>
      <c r="C1123" s="50"/>
      <c r="D1123" s="51"/>
      <c r="E1123" s="60"/>
      <c r="F1123" s="59"/>
      <c r="G1123" s="73"/>
      <c r="H1123" s="73"/>
      <c r="I1123" s="60"/>
      <c r="J1123" s="54"/>
      <c r="K1123" s="94" t="s">
        <v>1616</v>
      </c>
      <c r="L1123" s="93" t="s">
        <v>1617</v>
      </c>
      <c r="M1123" s="1">
        <f t="shared" si="31"/>
        <v>34</v>
      </c>
      <c r="O1123" s="1" t="str">
        <f t="shared" si="32"/>
        <v>F1041</v>
      </c>
      <c r="P1123" s="1" t="str">
        <f t="shared" si="32"/>
        <v>Invst Braiding Sys-Jourdiam R  Van</v>
      </c>
      <c r="Q1123" s="13" t="s">
        <v>1536</v>
      </c>
      <c r="R1123" s="11" t="s">
        <v>33</v>
      </c>
      <c r="S1123" s="11" t="s">
        <v>1532</v>
      </c>
    </row>
    <row r="1124" spans="1:19">
      <c r="A1124" s="37"/>
      <c r="B1124" s="37"/>
      <c r="C1124" s="50"/>
      <c r="D1124" s="51"/>
      <c r="E1124" s="60"/>
      <c r="F1124" s="59"/>
      <c r="G1124" s="73"/>
      <c r="H1124" s="73"/>
      <c r="I1124" s="60"/>
      <c r="J1124" s="54"/>
      <c r="K1124" s="94" t="s">
        <v>1618</v>
      </c>
      <c r="L1124" s="93" t="s">
        <v>1619</v>
      </c>
      <c r="M1124" s="1">
        <f t="shared" si="31"/>
        <v>30</v>
      </c>
      <c r="O1124" s="1" t="str">
        <f t="shared" si="32"/>
        <v>F1042</v>
      </c>
      <c r="P1124" s="1" t="str">
        <f t="shared" si="32"/>
        <v>Field &amp; lab Teaching Equipment</v>
      </c>
      <c r="Q1124" s="13" t="s">
        <v>1536</v>
      </c>
      <c r="R1124" s="11" t="s">
        <v>33</v>
      </c>
      <c r="S1124" s="11" t="s">
        <v>1532</v>
      </c>
    </row>
    <row r="1125" spans="1:19">
      <c r="A1125" s="37"/>
      <c r="B1125" s="37"/>
      <c r="C1125" s="50"/>
      <c r="D1125" s="51"/>
      <c r="E1125" s="60"/>
      <c r="F1125" s="59"/>
      <c r="G1125" s="73"/>
      <c r="H1125" s="73"/>
      <c r="I1125" s="60"/>
      <c r="J1125" s="54"/>
      <c r="K1125" s="94" t="s">
        <v>1620</v>
      </c>
      <c r="L1125" s="93" t="s">
        <v>1621</v>
      </c>
      <c r="M1125" s="1">
        <f t="shared" si="31"/>
        <v>34</v>
      </c>
      <c r="O1125" s="1" t="str">
        <f t="shared" si="32"/>
        <v>F1043</v>
      </c>
      <c r="P1125" s="1" t="str">
        <f t="shared" si="32"/>
        <v>H20 Intke-Fiji Fntstc Shp Bsl Diet</v>
      </c>
      <c r="Q1125" s="13" t="s">
        <v>1536</v>
      </c>
      <c r="R1125" s="11" t="s">
        <v>33</v>
      </c>
      <c r="S1125" s="11" t="s">
        <v>1532</v>
      </c>
    </row>
    <row r="1126" spans="1:19">
      <c r="A1126" s="37"/>
      <c r="B1126" s="37"/>
      <c r="C1126" s="50"/>
      <c r="D1126" s="51"/>
      <c r="E1126" s="60"/>
      <c r="F1126" s="59"/>
      <c r="G1126" s="73"/>
      <c r="H1126" s="73"/>
      <c r="I1126" s="60"/>
      <c r="J1126" s="54"/>
      <c r="K1126" s="94" t="s">
        <v>1622</v>
      </c>
      <c r="L1126" s="93" t="s">
        <v>1623</v>
      </c>
      <c r="M1126" s="1">
        <f t="shared" si="31"/>
        <v>35</v>
      </c>
      <c r="O1126" s="1" t="str">
        <f t="shared" si="32"/>
        <v>F1044</v>
      </c>
      <c r="P1126" s="1" t="str">
        <f t="shared" si="32"/>
        <v>The Soil/Plant/Animal Phen in Samoa</v>
      </c>
      <c r="Q1126" s="13" t="s">
        <v>1536</v>
      </c>
      <c r="R1126" s="11" t="s">
        <v>33</v>
      </c>
      <c r="S1126" s="11" t="s">
        <v>1532</v>
      </c>
    </row>
    <row r="1127" spans="1:19">
      <c r="A1127" s="37"/>
      <c r="B1127" s="37"/>
      <c r="C1127" s="50"/>
      <c r="D1127" s="51"/>
      <c r="E1127" s="60"/>
      <c r="F1127" s="59"/>
      <c r="G1127" s="73"/>
      <c r="H1127" s="73"/>
      <c r="I1127" s="60"/>
      <c r="J1127" s="54"/>
      <c r="K1127" s="94" t="s">
        <v>1624</v>
      </c>
      <c r="L1127" s="93" t="s">
        <v>1625</v>
      </c>
      <c r="M1127" s="1">
        <f t="shared" si="31"/>
        <v>18</v>
      </c>
      <c r="O1127" s="1" t="str">
        <f t="shared" si="32"/>
        <v>F1045</v>
      </c>
      <c r="P1127" s="1" t="str">
        <f t="shared" si="32"/>
        <v>Assess Navua River</v>
      </c>
      <c r="Q1127" s="13" t="s">
        <v>1536</v>
      </c>
      <c r="R1127" s="11" t="s">
        <v>33</v>
      </c>
      <c r="S1127" s="11" t="s">
        <v>1532</v>
      </c>
    </row>
    <row r="1128" spans="1:19">
      <c r="A1128" s="37"/>
      <c r="B1128" s="37"/>
      <c r="C1128" s="50"/>
      <c r="D1128" s="51"/>
      <c r="E1128" s="60"/>
      <c r="F1128" s="59"/>
      <c r="G1128" s="75"/>
      <c r="H1128" s="73"/>
      <c r="I1128" s="60"/>
      <c r="J1128" s="54"/>
      <c r="K1128" s="95" t="s">
        <v>1626</v>
      </c>
      <c r="L1128" s="93" t="s">
        <v>1627</v>
      </c>
      <c r="M1128" s="1">
        <f t="shared" si="31"/>
        <v>19</v>
      </c>
      <c r="O1128" s="1" t="str">
        <f t="shared" si="32"/>
        <v>F1046</v>
      </c>
      <c r="P1128" s="1" t="str">
        <f t="shared" si="32"/>
        <v>Strategy of Pruning</v>
      </c>
      <c r="Q1128" s="13" t="s">
        <v>1536</v>
      </c>
      <c r="R1128" s="11" t="s">
        <v>33</v>
      </c>
      <c r="S1128" s="11" t="s">
        <v>1532</v>
      </c>
    </row>
    <row r="1129" spans="1:19">
      <c r="A1129" s="37"/>
      <c r="B1129" s="37"/>
      <c r="C1129" s="50"/>
      <c r="D1129" s="51"/>
      <c r="E1129" s="60"/>
      <c r="F1129" s="59"/>
      <c r="G1129" s="75"/>
      <c r="H1129" s="73"/>
      <c r="I1129" s="60"/>
      <c r="J1129" s="54"/>
      <c r="K1129" s="95" t="s">
        <v>1628</v>
      </c>
      <c r="L1129" s="93" t="s">
        <v>1629</v>
      </c>
      <c r="M1129" s="1">
        <f t="shared" si="31"/>
        <v>35</v>
      </c>
      <c r="O1129" s="1" t="str">
        <f t="shared" si="32"/>
        <v>F1047</v>
      </c>
      <c r="P1129" s="1" t="str">
        <f t="shared" si="32"/>
        <v>Eff of C. Tea-Hydroponic Nutrnt Sol</v>
      </c>
      <c r="Q1129" s="13" t="s">
        <v>1536</v>
      </c>
      <c r="R1129" s="11" t="s">
        <v>33</v>
      </c>
      <c r="S1129" s="11" t="s">
        <v>1532</v>
      </c>
    </row>
    <row r="1130" spans="1:19">
      <c r="A1130" s="37"/>
      <c r="B1130" s="37"/>
      <c r="C1130" s="50"/>
      <c r="D1130" s="51"/>
      <c r="E1130" s="60"/>
      <c r="F1130" s="59"/>
      <c r="G1130" s="75"/>
      <c r="H1130" s="73"/>
      <c r="I1130" s="60"/>
      <c r="J1130" s="54"/>
      <c r="K1130" s="95" t="s">
        <v>1630</v>
      </c>
      <c r="L1130" s="93" t="s">
        <v>1631</v>
      </c>
      <c r="M1130" s="1">
        <f t="shared" si="31"/>
        <v>34</v>
      </c>
      <c r="O1130" s="1" t="str">
        <f t="shared" si="32"/>
        <v>F1048</v>
      </c>
      <c r="P1130" s="1" t="str">
        <f t="shared" si="32"/>
        <v>Weber/Importance of Social Capital</v>
      </c>
      <c r="Q1130" s="13" t="s">
        <v>1536</v>
      </c>
      <c r="R1130" s="11" t="s">
        <v>33</v>
      </c>
      <c r="S1130" s="11" t="s">
        <v>1532</v>
      </c>
    </row>
    <row r="1131" spans="1:19">
      <c r="A1131" s="37"/>
      <c r="B1131" s="37"/>
      <c r="C1131" s="50"/>
      <c r="D1131" s="51"/>
      <c r="E1131" s="60"/>
      <c r="F1131" s="59"/>
      <c r="G1131" s="75"/>
      <c r="H1131" s="73"/>
      <c r="I1131" s="60"/>
      <c r="J1131" s="54"/>
      <c r="K1131" s="95" t="s">
        <v>1632</v>
      </c>
      <c r="L1131" s="93" t="s">
        <v>1633</v>
      </c>
      <c r="M1131" s="1">
        <f t="shared" ref="M1131:M1199" si="33">MAX(LEN(F1131), LEN(H1131), LEN(J1131), LEN(L1131))</f>
        <v>35</v>
      </c>
      <c r="O1131" s="1" t="str">
        <f t="shared" si="32"/>
        <v>F1049</v>
      </c>
      <c r="P1131" s="1" t="str">
        <f t="shared" si="32"/>
        <v>Post Laval Reef Fish C&amp;C-Navutulevu</v>
      </c>
      <c r="Q1131" s="13" t="s">
        <v>1536</v>
      </c>
      <c r="R1131" s="11" t="s">
        <v>33</v>
      </c>
      <c r="S1131" s="11" t="s">
        <v>1532</v>
      </c>
    </row>
    <row r="1132" spans="1:19">
      <c r="A1132" s="37"/>
      <c r="B1132" s="37"/>
      <c r="C1132" s="50"/>
      <c r="D1132" s="51"/>
      <c r="E1132" s="60"/>
      <c r="F1132" s="59"/>
      <c r="G1132" s="75"/>
      <c r="H1132" s="73"/>
      <c r="I1132" s="60"/>
      <c r="J1132" s="54"/>
      <c r="K1132" s="95" t="s">
        <v>1634</v>
      </c>
      <c r="L1132" s="93" t="s">
        <v>1635</v>
      </c>
      <c r="M1132" s="1">
        <f t="shared" si="33"/>
        <v>35</v>
      </c>
      <c r="O1132" s="1" t="str">
        <f t="shared" si="32"/>
        <v>F1050</v>
      </c>
      <c r="P1132" s="1" t="str">
        <f t="shared" si="32"/>
        <v>Anthony-Regeneration of Rapid Multi</v>
      </c>
      <c r="Q1132" s="13" t="s">
        <v>1536</v>
      </c>
      <c r="R1132" s="11" t="s">
        <v>33</v>
      </c>
      <c r="S1132" s="11" t="s">
        <v>1532</v>
      </c>
    </row>
    <row r="1133" spans="1:19">
      <c r="A1133" s="37"/>
      <c r="B1133" s="37"/>
      <c r="C1133" s="50"/>
      <c r="D1133" s="51"/>
      <c r="E1133" s="60"/>
      <c r="F1133" s="59"/>
      <c r="G1133" s="75"/>
      <c r="H1133" s="73"/>
      <c r="I1133" s="60"/>
      <c r="J1133" s="54"/>
      <c r="K1133" s="95" t="s">
        <v>1636</v>
      </c>
      <c r="L1133" s="93" t="s">
        <v>1637</v>
      </c>
      <c r="M1133" s="1">
        <f t="shared" si="33"/>
        <v>24</v>
      </c>
      <c r="O1133" s="1" t="str">
        <f t="shared" si="32"/>
        <v>F1051</v>
      </c>
      <c r="P1133" s="1" t="str">
        <f t="shared" si="32"/>
        <v>Boring Sponges in Kadavu</v>
      </c>
      <c r="Q1133" s="13" t="s">
        <v>1536</v>
      </c>
      <c r="R1133" s="11" t="s">
        <v>33</v>
      </c>
      <c r="S1133" s="11" t="s">
        <v>1532</v>
      </c>
    </row>
    <row r="1134" spans="1:19">
      <c r="A1134" s="37"/>
      <c r="B1134" s="37"/>
      <c r="C1134" s="50"/>
      <c r="D1134" s="51"/>
      <c r="E1134" s="60"/>
      <c r="F1134" s="59"/>
      <c r="G1134" s="75"/>
      <c r="H1134" s="73"/>
      <c r="I1134" s="60"/>
      <c r="J1134" s="54"/>
      <c r="K1134" s="95" t="s">
        <v>1638</v>
      </c>
      <c r="L1134" s="93" t="s">
        <v>1639</v>
      </c>
      <c r="M1134" s="1">
        <f t="shared" si="33"/>
        <v>22</v>
      </c>
      <c r="O1134" s="1" t="str">
        <f t="shared" si="32"/>
        <v>F1052</v>
      </c>
      <c r="P1134" s="1" t="str">
        <f t="shared" si="32"/>
        <v>Marine Protected Areas</v>
      </c>
      <c r="Q1134" s="13" t="s">
        <v>1536</v>
      </c>
      <c r="R1134" s="11" t="s">
        <v>33</v>
      </c>
      <c r="S1134" s="11" t="s">
        <v>1532</v>
      </c>
    </row>
    <row r="1135" spans="1:19">
      <c r="A1135" s="37"/>
      <c r="B1135" s="37"/>
      <c r="C1135" s="50"/>
      <c r="D1135" s="51"/>
      <c r="E1135" s="60"/>
      <c r="F1135" s="59"/>
      <c r="G1135" s="73"/>
      <c r="H1135" s="73"/>
      <c r="I1135" s="60"/>
      <c r="J1135" s="54"/>
      <c r="K1135" s="94" t="s">
        <v>1640</v>
      </c>
      <c r="L1135" s="93" t="s">
        <v>1641</v>
      </c>
      <c r="M1135" s="1">
        <f t="shared" si="33"/>
        <v>27</v>
      </c>
      <c r="O1135" s="1" t="str">
        <f t="shared" si="32"/>
        <v>F1053</v>
      </c>
      <c r="P1135" s="1" t="str">
        <f t="shared" si="32"/>
        <v>Determine Coral Reef Larvae</v>
      </c>
      <c r="Q1135" s="13" t="s">
        <v>1536</v>
      </c>
      <c r="R1135" s="11" t="s">
        <v>33</v>
      </c>
      <c r="S1135" s="11" t="s">
        <v>1532</v>
      </c>
    </row>
    <row r="1136" spans="1:19">
      <c r="A1136" s="37"/>
      <c r="B1136" s="37"/>
      <c r="C1136" s="50"/>
      <c r="D1136" s="51"/>
      <c r="E1136" s="60"/>
      <c r="F1136" s="59"/>
      <c r="G1136" s="75"/>
      <c r="H1136" s="73"/>
      <c r="I1136" s="60"/>
      <c r="J1136" s="54"/>
      <c r="K1136" s="95" t="s">
        <v>1642</v>
      </c>
      <c r="L1136" s="93" t="s">
        <v>1643</v>
      </c>
      <c r="M1136" s="1">
        <f t="shared" si="33"/>
        <v>25</v>
      </c>
      <c r="O1136" s="1" t="str">
        <f t="shared" si="32"/>
        <v>F1054</v>
      </c>
      <c r="P1136" s="1" t="str">
        <f t="shared" si="32"/>
        <v>Subsitence Fishery Rotuma</v>
      </c>
      <c r="Q1136" s="13" t="s">
        <v>1536</v>
      </c>
      <c r="R1136" s="11" t="s">
        <v>33</v>
      </c>
      <c r="S1136" s="11" t="s">
        <v>1532</v>
      </c>
    </row>
    <row r="1137" spans="1:19">
      <c r="A1137" s="37"/>
      <c r="B1137" s="37"/>
      <c r="C1137" s="50"/>
      <c r="D1137" s="51"/>
      <c r="E1137" s="60"/>
      <c r="F1137" s="59"/>
      <c r="G1137" s="73"/>
      <c r="H1137" s="73"/>
      <c r="I1137" s="60"/>
      <c r="J1137" s="54"/>
      <c r="K1137" s="94" t="s">
        <v>1644</v>
      </c>
      <c r="L1137" s="93" t="s">
        <v>1645</v>
      </c>
      <c r="M1137" s="1">
        <f t="shared" si="33"/>
        <v>24</v>
      </c>
      <c r="O1137" s="1" t="str">
        <f t="shared" si="32"/>
        <v>F1055</v>
      </c>
      <c r="P1137" s="1" t="str">
        <f t="shared" si="32"/>
        <v>Bioeroding Sponge in USP</v>
      </c>
      <c r="Q1137" s="13" t="s">
        <v>1536</v>
      </c>
      <c r="R1137" s="11" t="s">
        <v>33</v>
      </c>
      <c r="S1137" s="11" t="s">
        <v>1532</v>
      </c>
    </row>
    <row r="1138" spans="1:19">
      <c r="A1138" s="37"/>
      <c r="B1138" s="37"/>
      <c r="C1138" s="50"/>
      <c r="D1138" s="51"/>
      <c r="E1138" s="60"/>
      <c r="F1138" s="59"/>
      <c r="G1138" s="73"/>
      <c r="H1138" s="73"/>
      <c r="I1138" s="60"/>
      <c r="J1138" s="54"/>
      <c r="K1138" s="94" t="s">
        <v>1646</v>
      </c>
      <c r="L1138" s="93" t="s">
        <v>1647</v>
      </c>
      <c r="M1138" s="1">
        <f t="shared" si="33"/>
        <v>28</v>
      </c>
      <c r="O1138" s="1" t="str">
        <f t="shared" si="32"/>
        <v>F1056</v>
      </c>
      <c r="P1138" s="1" t="str">
        <f t="shared" si="32"/>
        <v>Organic Material Root Tomato</v>
      </c>
      <c r="Q1138" s="13" t="s">
        <v>1536</v>
      </c>
      <c r="R1138" s="11" t="s">
        <v>33</v>
      </c>
      <c r="S1138" s="11" t="s">
        <v>1532</v>
      </c>
    </row>
    <row r="1139" spans="1:19">
      <c r="A1139" s="37"/>
      <c r="B1139" s="37"/>
      <c r="C1139" s="50"/>
      <c r="D1139" s="51"/>
      <c r="E1139" s="60"/>
      <c r="F1139" s="59"/>
      <c r="G1139" s="73"/>
      <c r="H1139" s="73"/>
      <c r="I1139" s="60"/>
      <c r="J1139" s="54"/>
      <c r="K1139" s="94" t="s">
        <v>1648</v>
      </c>
      <c r="L1139" s="93" t="s">
        <v>1649</v>
      </c>
      <c r="M1139" s="1">
        <f t="shared" si="33"/>
        <v>28</v>
      </c>
      <c r="O1139" s="1" t="str">
        <f t="shared" si="32"/>
        <v>F1057</v>
      </c>
      <c r="P1139" s="1" t="str">
        <f t="shared" si="32"/>
        <v>Taro Petiole Stripe Disorder</v>
      </c>
      <c r="Q1139" s="13" t="s">
        <v>1536</v>
      </c>
      <c r="R1139" s="11" t="s">
        <v>33</v>
      </c>
      <c r="S1139" s="11" t="s">
        <v>1532</v>
      </c>
    </row>
    <row r="1140" spans="1:19">
      <c r="A1140" s="37"/>
      <c r="B1140" s="37"/>
      <c r="C1140" s="50"/>
      <c r="D1140" s="51"/>
      <c r="E1140" s="60"/>
      <c r="F1140" s="59"/>
      <c r="G1140" s="73"/>
      <c r="H1140" s="73"/>
      <c r="I1140" s="60"/>
      <c r="J1140" s="54"/>
      <c r="K1140" s="94" t="s">
        <v>1650</v>
      </c>
      <c r="L1140" s="93" t="s">
        <v>1651</v>
      </c>
      <c r="M1140" s="1">
        <f t="shared" si="33"/>
        <v>22</v>
      </c>
      <c r="O1140" s="1" t="str">
        <f t="shared" si="32"/>
        <v>F1058</v>
      </c>
      <c r="P1140" s="1" t="str">
        <f t="shared" si="32"/>
        <v>Village Govern Coastal</v>
      </c>
      <c r="Q1140" s="13" t="s">
        <v>1536</v>
      </c>
      <c r="R1140" s="11" t="s">
        <v>33</v>
      </c>
      <c r="S1140" s="11" t="s">
        <v>1532</v>
      </c>
    </row>
    <row r="1141" spans="1:19">
      <c r="A1141" s="37"/>
      <c r="B1141" s="37"/>
      <c r="C1141" s="50"/>
      <c r="D1141" s="51"/>
      <c r="E1141" s="60"/>
      <c r="F1141" s="59"/>
      <c r="G1141" s="73"/>
      <c r="H1141" s="73"/>
      <c r="I1141" s="60"/>
      <c r="J1141" s="54"/>
      <c r="K1141" s="94" t="s">
        <v>1652</v>
      </c>
      <c r="L1141" s="93" t="s">
        <v>1653</v>
      </c>
      <c r="M1141" s="1">
        <f t="shared" si="33"/>
        <v>30</v>
      </c>
      <c r="O1141" s="1" t="str">
        <f t="shared" si="32"/>
        <v>F1059</v>
      </c>
      <c r="P1141" s="1" t="str">
        <f t="shared" si="32"/>
        <v>Atoll Biodivesity Conservation</v>
      </c>
      <c r="Q1141" s="13" t="s">
        <v>1536</v>
      </c>
      <c r="R1141" s="11" t="s">
        <v>33</v>
      </c>
      <c r="S1141" s="11" t="s">
        <v>1532</v>
      </c>
    </row>
    <row r="1142" spans="1:19">
      <c r="A1142" s="37"/>
      <c r="B1142" s="37"/>
      <c r="C1142" s="50"/>
      <c r="D1142" s="51"/>
      <c r="E1142" s="60"/>
      <c r="F1142" s="59"/>
      <c r="G1142" s="75"/>
      <c r="H1142" s="73"/>
      <c r="I1142" s="60"/>
      <c r="J1142" s="54"/>
      <c r="K1142" s="95" t="s">
        <v>1654</v>
      </c>
      <c r="L1142" s="93" t="s">
        <v>1655</v>
      </c>
      <c r="M1142" s="1">
        <f t="shared" si="33"/>
        <v>29</v>
      </c>
      <c r="O1142" s="1" t="str">
        <f t="shared" si="32"/>
        <v>F1060</v>
      </c>
      <c r="P1142" s="1" t="str">
        <f t="shared" si="32"/>
        <v>Social Vulnerability Approach</v>
      </c>
      <c r="Q1142" s="13" t="s">
        <v>1536</v>
      </c>
      <c r="R1142" s="11" t="s">
        <v>33</v>
      </c>
      <c r="S1142" s="11" t="s">
        <v>1532</v>
      </c>
    </row>
    <row r="1143" spans="1:19">
      <c r="A1143" s="37"/>
      <c r="B1143" s="37"/>
      <c r="C1143" s="50"/>
      <c r="D1143" s="51"/>
      <c r="E1143" s="60"/>
      <c r="F1143" s="59"/>
      <c r="G1143" s="75"/>
      <c r="H1143" s="73"/>
      <c r="I1143" s="60"/>
      <c r="J1143" s="54"/>
      <c r="K1143" s="95" t="s">
        <v>1656</v>
      </c>
      <c r="L1143" s="93" t="s">
        <v>1657</v>
      </c>
      <c r="M1143" s="1">
        <f t="shared" si="33"/>
        <v>33</v>
      </c>
      <c r="O1143" s="1" t="str">
        <f t="shared" si="32"/>
        <v>F1061</v>
      </c>
      <c r="P1143" s="1" t="str">
        <f t="shared" si="32"/>
        <v>Youth Encounter on Sustainability</v>
      </c>
      <c r="Q1143" s="13" t="s">
        <v>1536</v>
      </c>
      <c r="R1143" s="11" t="s">
        <v>33</v>
      </c>
      <c r="S1143" s="11" t="s">
        <v>1532</v>
      </c>
    </row>
    <row r="1144" spans="1:19">
      <c r="A1144" s="37"/>
      <c r="B1144" s="37"/>
      <c r="C1144" s="50"/>
      <c r="D1144" s="51"/>
      <c r="E1144" s="60"/>
      <c r="F1144" s="59"/>
      <c r="G1144" s="75"/>
      <c r="H1144" s="73"/>
      <c r="I1144" s="60"/>
      <c r="J1144" s="54"/>
      <c r="K1144" s="95" t="s">
        <v>1658</v>
      </c>
      <c r="L1144" s="93" t="s">
        <v>1659</v>
      </c>
      <c r="M1144" s="1">
        <f t="shared" si="33"/>
        <v>18</v>
      </c>
      <c r="O1144" s="1" t="str">
        <f t="shared" si="32"/>
        <v>F1062</v>
      </c>
      <c r="P1144" s="1" t="str">
        <f t="shared" si="32"/>
        <v>Bourewa South West</v>
      </c>
      <c r="Q1144" s="13" t="s">
        <v>1536</v>
      </c>
      <c r="R1144" s="11" t="s">
        <v>33</v>
      </c>
      <c r="S1144" s="11" t="s">
        <v>1532</v>
      </c>
    </row>
    <row r="1145" spans="1:19">
      <c r="A1145" s="37"/>
      <c r="B1145" s="37"/>
      <c r="C1145" s="50"/>
      <c r="D1145" s="51"/>
      <c r="E1145" s="60"/>
      <c r="F1145" s="59"/>
      <c r="G1145" s="73"/>
      <c r="H1145" s="73"/>
      <c r="I1145" s="60"/>
      <c r="J1145" s="54"/>
      <c r="K1145" s="94" t="s">
        <v>1660</v>
      </c>
      <c r="L1145" s="93" t="s">
        <v>1661</v>
      </c>
      <c r="M1145" s="1">
        <f t="shared" si="33"/>
        <v>29</v>
      </c>
      <c r="O1145" s="1" t="str">
        <f t="shared" si="32"/>
        <v>F1063</v>
      </c>
      <c r="P1145" s="1" t="str">
        <f t="shared" si="32"/>
        <v>Equipment - Photocopier Parts</v>
      </c>
      <c r="Q1145" s="13" t="s">
        <v>1536</v>
      </c>
      <c r="R1145" s="11" t="s">
        <v>33</v>
      </c>
      <c r="S1145" s="11" t="s">
        <v>1532</v>
      </c>
    </row>
    <row r="1146" spans="1:19">
      <c r="A1146" s="37"/>
      <c r="B1146" s="37"/>
      <c r="C1146" s="50"/>
      <c r="D1146" s="51"/>
      <c r="E1146" s="60"/>
      <c r="F1146" s="59"/>
      <c r="G1146" s="73"/>
      <c r="H1146" s="73"/>
      <c r="I1146" s="60"/>
      <c r="J1146" s="54"/>
      <c r="K1146" s="94" t="s">
        <v>1662</v>
      </c>
      <c r="L1146" s="93" t="s">
        <v>1663</v>
      </c>
      <c r="M1146" s="1">
        <f t="shared" si="33"/>
        <v>24</v>
      </c>
      <c r="O1146" s="1" t="str">
        <f t="shared" si="32"/>
        <v>F1064</v>
      </c>
      <c r="P1146" s="1" t="str">
        <f t="shared" si="32"/>
        <v>Equipment - New Computer</v>
      </c>
      <c r="Q1146" s="13" t="s">
        <v>1536</v>
      </c>
      <c r="R1146" s="11" t="s">
        <v>33</v>
      </c>
      <c r="S1146" s="11" t="s">
        <v>1532</v>
      </c>
    </row>
    <row r="1147" spans="1:19">
      <c r="A1147" s="37"/>
      <c r="B1147" s="37"/>
      <c r="C1147" s="50"/>
      <c r="D1147" s="51"/>
      <c r="E1147" s="60"/>
      <c r="F1147" s="59"/>
      <c r="G1147" s="75"/>
      <c r="H1147" s="73"/>
      <c r="I1147" s="60"/>
      <c r="J1147" s="54"/>
      <c r="K1147" s="95" t="s">
        <v>1664</v>
      </c>
      <c r="L1147" s="93" t="s">
        <v>1665</v>
      </c>
      <c r="M1147" s="1">
        <f t="shared" si="33"/>
        <v>28</v>
      </c>
      <c r="O1147" s="1" t="str">
        <f t="shared" si="32"/>
        <v>F1065</v>
      </c>
      <c r="P1147" s="1" t="str">
        <f t="shared" si="32"/>
        <v>Equipment - Bomb Colorimeter</v>
      </c>
      <c r="Q1147" s="13" t="s">
        <v>1536</v>
      </c>
      <c r="R1147" s="11" t="s">
        <v>33</v>
      </c>
      <c r="S1147" s="11" t="s">
        <v>1532</v>
      </c>
    </row>
    <row r="1148" spans="1:19">
      <c r="A1148" s="32"/>
      <c r="B1148" s="37"/>
      <c r="C1148" s="50"/>
      <c r="D1148" s="51"/>
      <c r="E1148" s="60"/>
      <c r="F1148" s="59"/>
      <c r="G1148" s="69"/>
      <c r="H1148" s="73"/>
      <c r="I1148" s="60"/>
      <c r="J1148" s="54"/>
      <c r="K1148" s="86" t="s">
        <v>1666</v>
      </c>
      <c r="L1148" s="93" t="s">
        <v>1667</v>
      </c>
      <c r="M1148" s="1">
        <f t="shared" si="33"/>
        <v>30</v>
      </c>
      <c r="O1148" s="1" t="str">
        <f t="shared" si="32"/>
        <v>F1066</v>
      </c>
      <c r="P1148" s="1" t="str">
        <f t="shared" si="32"/>
        <v>Publication of Student Project</v>
      </c>
      <c r="Q1148" s="13" t="s">
        <v>1536</v>
      </c>
      <c r="R1148" s="11" t="s">
        <v>33</v>
      </c>
      <c r="S1148" s="11" t="s">
        <v>1532</v>
      </c>
    </row>
    <row r="1149" spans="1:19">
      <c r="A1149" s="37"/>
      <c r="B1149" s="37"/>
      <c r="C1149" s="50"/>
      <c r="D1149" s="51"/>
      <c r="E1149" s="60"/>
      <c r="F1149" s="59"/>
      <c r="G1149" s="73"/>
      <c r="H1149" s="73"/>
      <c r="I1149" s="60"/>
      <c r="J1149" s="54"/>
      <c r="K1149" s="94" t="s">
        <v>1668</v>
      </c>
      <c r="L1149" s="93" t="s">
        <v>1669</v>
      </c>
      <c r="M1149" s="1">
        <f t="shared" si="33"/>
        <v>23</v>
      </c>
      <c r="O1149" s="1" t="str">
        <f t="shared" si="32"/>
        <v>F1067</v>
      </c>
      <c r="P1149" s="1" t="str">
        <f t="shared" si="32"/>
        <v>Marine Turtles in Tonga</v>
      </c>
      <c r="Q1149" s="13" t="s">
        <v>1536</v>
      </c>
      <c r="R1149" s="11" t="s">
        <v>33</v>
      </c>
      <c r="S1149" s="11" t="s">
        <v>1532</v>
      </c>
    </row>
    <row r="1150" spans="1:19">
      <c r="A1150" s="37"/>
      <c r="B1150" s="37"/>
      <c r="C1150" s="50"/>
      <c r="D1150" s="51"/>
      <c r="E1150" s="60"/>
      <c r="F1150" s="59"/>
      <c r="G1150" s="73"/>
      <c r="H1150" s="73"/>
      <c r="I1150" s="60"/>
      <c r="J1150" s="54"/>
      <c r="K1150" s="94" t="s">
        <v>1670</v>
      </c>
      <c r="L1150" s="93" t="s">
        <v>1671</v>
      </c>
      <c r="M1150" s="1">
        <f t="shared" si="33"/>
        <v>22</v>
      </c>
      <c r="O1150" s="1" t="str">
        <f t="shared" si="32"/>
        <v>F1068</v>
      </c>
      <c r="P1150" s="1" t="str">
        <f t="shared" si="32"/>
        <v>Two YSI Model 85 Meter</v>
      </c>
      <c r="Q1150" s="13" t="s">
        <v>1536</v>
      </c>
      <c r="R1150" s="11" t="s">
        <v>33</v>
      </c>
      <c r="S1150" s="11" t="s">
        <v>1532</v>
      </c>
    </row>
    <row r="1151" spans="1:19">
      <c r="A1151" s="37"/>
      <c r="B1151" s="37"/>
      <c r="C1151" s="50"/>
      <c r="D1151" s="51"/>
      <c r="E1151" s="60"/>
      <c r="F1151" s="59"/>
      <c r="G1151" s="73"/>
      <c r="H1151" s="73"/>
      <c r="I1151" s="60"/>
      <c r="J1151" s="54"/>
      <c r="K1151" s="94" t="s">
        <v>1672</v>
      </c>
      <c r="L1151" s="93" t="s">
        <v>1673</v>
      </c>
      <c r="M1151" s="1">
        <f t="shared" si="33"/>
        <v>23</v>
      </c>
      <c r="O1151" s="1" t="str">
        <f t="shared" ref="O1151:P1219" si="34">E1151&amp;G1151&amp;I1151&amp;K1151</f>
        <v>F1069</v>
      </c>
      <c r="P1151" s="1" t="str">
        <f t="shared" si="34"/>
        <v>Paleosedimetary Records</v>
      </c>
      <c r="Q1151" s="13" t="s">
        <v>1536</v>
      </c>
      <c r="R1151" s="11" t="s">
        <v>33</v>
      </c>
      <c r="S1151" s="11" t="s">
        <v>1532</v>
      </c>
    </row>
    <row r="1152" spans="1:19">
      <c r="A1152" s="37"/>
      <c r="B1152" s="37"/>
      <c r="C1152" s="50"/>
      <c r="D1152" s="51"/>
      <c r="E1152" s="60"/>
      <c r="F1152" s="59"/>
      <c r="G1152" s="73"/>
      <c r="H1152" s="73"/>
      <c r="I1152" s="60"/>
      <c r="J1152" s="54"/>
      <c r="K1152" s="94" t="s">
        <v>1674</v>
      </c>
      <c r="L1152" s="93" t="s">
        <v>1675</v>
      </c>
      <c r="M1152" s="1">
        <f t="shared" si="33"/>
        <v>34</v>
      </c>
      <c r="O1152" s="1" t="str">
        <f t="shared" si="34"/>
        <v>F1070</v>
      </c>
      <c r="P1152" s="1" t="str">
        <f t="shared" si="34"/>
        <v>Macro &amp; Micro Mnrl Chmstry of Soil</v>
      </c>
      <c r="Q1152" s="13" t="s">
        <v>1536</v>
      </c>
      <c r="R1152" s="11" t="s">
        <v>33</v>
      </c>
      <c r="S1152" s="11" t="s">
        <v>1532</v>
      </c>
    </row>
    <row r="1153" spans="1:19">
      <c r="A1153" s="37"/>
      <c r="B1153" s="37"/>
      <c r="C1153" s="50"/>
      <c r="D1153" s="51"/>
      <c r="E1153" s="60"/>
      <c r="F1153" s="59"/>
      <c r="G1153" s="73"/>
      <c r="H1153" s="73"/>
      <c r="I1153" s="60"/>
      <c r="J1153" s="54"/>
      <c r="K1153" s="94" t="s">
        <v>1676</v>
      </c>
      <c r="L1153" s="93" t="s">
        <v>1677</v>
      </c>
      <c r="M1153" s="1">
        <f t="shared" si="33"/>
        <v>30</v>
      </c>
      <c r="O1153" s="1" t="str">
        <f t="shared" si="34"/>
        <v>F1071</v>
      </c>
      <c r="P1153" s="1" t="str">
        <f t="shared" si="34"/>
        <v>Presence Hippopu Ancient Shell</v>
      </c>
      <c r="Q1153" s="13" t="s">
        <v>1536</v>
      </c>
      <c r="R1153" s="11" t="s">
        <v>33</v>
      </c>
      <c r="S1153" s="11" t="s">
        <v>1532</v>
      </c>
    </row>
    <row r="1154" spans="1:19">
      <c r="A1154" s="37"/>
      <c r="B1154" s="37"/>
      <c r="C1154" s="50"/>
      <c r="D1154" s="51"/>
      <c r="E1154" s="60"/>
      <c r="F1154" s="59"/>
      <c r="G1154" s="75"/>
      <c r="H1154" s="73"/>
      <c r="I1154" s="60"/>
      <c r="J1154" s="54"/>
      <c r="K1154" s="95" t="s">
        <v>1678</v>
      </c>
      <c r="L1154" s="93" t="s">
        <v>1679</v>
      </c>
      <c r="M1154" s="1">
        <f t="shared" si="33"/>
        <v>25</v>
      </c>
      <c r="O1154" s="1" t="str">
        <f t="shared" si="34"/>
        <v>F1072</v>
      </c>
      <c r="P1154" s="1" t="str">
        <f t="shared" si="34"/>
        <v>Analysis Tropical Cyclone</v>
      </c>
      <c r="Q1154" s="13" t="s">
        <v>1536</v>
      </c>
      <c r="R1154" s="11" t="s">
        <v>33</v>
      </c>
      <c r="S1154" s="11" t="s">
        <v>1532</v>
      </c>
    </row>
    <row r="1155" spans="1:19">
      <c r="A1155" s="37"/>
      <c r="B1155" s="37"/>
      <c r="C1155" s="50"/>
      <c r="D1155" s="51"/>
      <c r="E1155" s="60"/>
      <c r="F1155" s="59"/>
      <c r="G1155" s="73"/>
      <c r="H1155" s="73"/>
      <c r="I1155" s="60"/>
      <c r="J1155" s="54"/>
      <c r="K1155" s="94" t="s">
        <v>1680</v>
      </c>
      <c r="L1155" s="93" t="s">
        <v>1681</v>
      </c>
      <c r="M1155" s="1">
        <f t="shared" si="33"/>
        <v>35</v>
      </c>
      <c r="O1155" s="1" t="str">
        <f t="shared" si="34"/>
        <v>F1073</v>
      </c>
      <c r="P1155" s="1" t="str">
        <f t="shared" si="34"/>
        <v>Anlys of Tuna Mangmnt Plan in Tonga</v>
      </c>
      <c r="Q1155" s="13" t="s">
        <v>1536</v>
      </c>
      <c r="R1155" s="11" t="s">
        <v>33</v>
      </c>
      <c r="S1155" s="11" t="s">
        <v>1532</v>
      </c>
    </row>
    <row r="1156" spans="1:19">
      <c r="A1156" s="37"/>
      <c r="B1156" s="37"/>
      <c r="C1156" s="50"/>
      <c r="D1156" s="51"/>
      <c r="E1156" s="60"/>
      <c r="F1156" s="59"/>
      <c r="G1156" s="75"/>
      <c r="H1156" s="73"/>
      <c r="I1156" s="60"/>
      <c r="J1156" s="54"/>
      <c r="K1156" s="95" t="s">
        <v>1682</v>
      </c>
      <c r="L1156" s="93" t="s">
        <v>1683</v>
      </c>
      <c r="M1156" s="1">
        <f t="shared" si="33"/>
        <v>28</v>
      </c>
      <c r="O1156" s="1" t="str">
        <f t="shared" si="34"/>
        <v>F1074</v>
      </c>
      <c r="P1156" s="1" t="str">
        <f t="shared" si="34"/>
        <v>A study of the relationships</v>
      </c>
      <c r="Q1156" s="13" t="s">
        <v>1536</v>
      </c>
      <c r="R1156" s="11" t="s">
        <v>33</v>
      </c>
      <c r="S1156" s="11" t="s">
        <v>1532</v>
      </c>
    </row>
    <row r="1157" spans="1:19">
      <c r="A1157" s="37"/>
      <c r="B1157" s="37"/>
      <c r="C1157" s="50"/>
      <c r="D1157" s="51"/>
      <c r="E1157" s="60"/>
      <c r="F1157" s="59"/>
      <c r="G1157" s="73"/>
      <c r="H1157" s="73"/>
      <c r="I1157" s="60"/>
      <c r="J1157" s="54"/>
      <c r="K1157" s="94" t="s">
        <v>1684</v>
      </c>
      <c r="L1157" s="93" t="s">
        <v>1685</v>
      </c>
      <c r="M1157" s="1">
        <f t="shared" si="33"/>
        <v>32</v>
      </c>
      <c r="O1157" s="1" t="str">
        <f t="shared" si="34"/>
        <v>F1075</v>
      </c>
      <c r="P1157" s="1" t="str">
        <f t="shared" si="34"/>
        <v>The Potential for Pteria penguin</v>
      </c>
      <c r="Q1157" s="13" t="s">
        <v>1536</v>
      </c>
      <c r="R1157" s="11" t="s">
        <v>33</v>
      </c>
      <c r="S1157" s="11" t="s">
        <v>1532</v>
      </c>
    </row>
    <row r="1158" spans="1:19">
      <c r="A1158" s="37"/>
      <c r="B1158" s="37"/>
      <c r="C1158" s="50"/>
      <c r="D1158" s="51"/>
      <c r="E1158" s="60"/>
      <c r="F1158" s="59"/>
      <c r="G1158" s="73"/>
      <c r="H1158" s="73"/>
      <c r="I1158" s="60"/>
      <c r="J1158" s="54"/>
      <c r="K1158" s="94" t="s">
        <v>1686</v>
      </c>
      <c r="L1158" s="93" t="s">
        <v>1687</v>
      </c>
      <c r="M1158" s="1">
        <f t="shared" si="33"/>
        <v>32</v>
      </c>
      <c r="O1158" s="1" t="str">
        <f t="shared" si="34"/>
        <v>F1076</v>
      </c>
      <c r="P1158" s="1" t="str">
        <f t="shared" si="34"/>
        <v>Recruitment patterns of mollusks</v>
      </c>
      <c r="Q1158" s="13" t="s">
        <v>1536</v>
      </c>
      <c r="R1158" s="11" t="s">
        <v>33</v>
      </c>
      <c r="S1158" s="11" t="s">
        <v>1532</v>
      </c>
    </row>
    <row r="1159" spans="1:19">
      <c r="A1159" s="37"/>
      <c r="B1159" s="37"/>
      <c r="C1159" s="50"/>
      <c r="D1159" s="51"/>
      <c r="E1159" s="60"/>
      <c r="F1159" s="59"/>
      <c r="G1159" s="75"/>
      <c r="H1159" s="73"/>
      <c r="I1159" s="60"/>
      <c r="J1159" s="54"/>
      <c r="K1159" s="95" t="s">
        <v>1688</v>
      </c>
      <c r="L1159" s="93" t="s">
        <v>1689</v>
      </c>
      <c r="M1159" s="1">
        <f t="shared" si="33"/>
        <v>28</v>
      </c>
      <c r="O1159" s="1" t="str">
        <f t="shared" si="34"/>
        <v>F1077</v>
      </c>
      <c r="P1159" s="1" t="str">
        <f t="shared" si="34"/>
        <v>Investigation of Alcyonarian</v>
      </c>
      <c r="Q1159" s="13" t="s">
        <v>1536</v>
      </c>
      <c r="R1159" s="11" t="s">
        <v>33</v>
      </c>
      <c r="S1159" s="11" t="s">
        <v>1532</v>
      </c>
    </row>
    <row r="1160" spans="1:19">
      <c r="A1160" s="37"/>
      <c r="B1160" s="37"/>
      <c r="C1160" s="50"/>
      <c r="D1160" s="51"/>
      <c r="E1160" s="60"/>
      <c r="F1160" s="59"/>
      <c r="G1160" s="73"/>
      <c r="H1160" s="73"/>
      <c r="I1160" s="60"/>
      <c r="J1160" s="54"/>
      <c r="K1160" s="94" t="s">
        <v>1690</v>
      </c>
      <c r="L1160" s="93" t="s">
        <v>1691</v>
      </c>
      <c r="M1160" s="1">
        <f t="shared" si="33"/>
        <v>23</v>
      </c>
      <c r="O1160" s="1" t="str">
        <f t="shared" si="34"/>
        <v>F1078</v>
      </c>
      <c r="P1160" s="1" t="str">
        <f t="shared" si="34"/>
        <v>Lapita Palaeogeographhy</v>
      </c>
      <c r="Q1160" s="13" t="s">
        <v>1536</v>
      </c>
      <c r="R1160" s="11" t="s">
        <v>33</v>
      </c>
      <c r="S1160" s="11" t="s">
        <v>1532</v>
      </c>
    </row>
    <row r="1161" spans="1:19">
      <c r="A1161" s="37"/>
      <c r="B1161" s="37"/>
      <c r="C1161" s="50"/>
      <c r="D1161" s="51"/>
      <c r="E1161" s="60"/>
      <c r="F1161" s="59"/>
      <c r="G1161" s="75"/>
      <c r="H1161" s="73"/>
      <c r="I1161" s="60"/>
      <c r="J1161" s="54"/>
      <c r="K1161" s="95" t="s">
        <v>1692</v>
      </c>
      <c r="L1161" s="93" t="s">
        <v>1693</v>
      </c>
      <c r="M1161" s="1">
        <f t="shared" si="33"/>
        <v>31</v>
      </c>
      <c r="O1161" s="1" t="str">
        <f t="shared" si="34"/>
        <v>F1079</v>
      </c>
      <c r="P1161" s="1" t="str">
        <f t="shared" si="34"/>
        <v>The Expl Marine Turtles in Fiji</v>
      </c>
      <c r="Q1161" s="13" t="s">
        <v>1536</v>
      </c>
      <c r="R1161" s="11" t="s">
        <v>33</v>
      </c>
      <c r="S1161" s="11" t="s">
        <v>1532</v>
      </c>
    </row>
    <row r="1162" spans="1:19">
      <c r="A1162" s="37"/>
      <c r="B1162" s="37"/>
      <c r="C1162" s="50"/>
      <c r="D1162" s="51"/>
      <c r="E1162" s="60"/>
      <c r="F1162" s="59"/>
      <c r="G1162" s="75"/>
      <c r="H1162" s="73"/>
      <c r="I1162" s="60"/>
      <c r="J1162" s="54"/>
      <c r="K1162" s="95" t="s">
        <v>1694</v>
      </c>
      <c r="L1162" s="93" t="s">
        <v>1695</v>
      </c>
      <c r="M1162" s="1">
        <f t="shared" si="33"/>
        <v>35</v>
      </c>
      <c r="O1162" s="1" t="str">
        <f t="shared" si="34"/>
        <v>F1080</v>
      </c>
      <c r="P1162" s="1" t="str">
        <f t="shared" si="34"/>
        <v>Valuation of Marine Protected Areas</v>
      </c>
      <c r="Q1162" s="13" t="s">
        <v>1536</v>
      </c>
      <c r="R1162" s="11" t="s">
        <v>33</v>
      </c>
      <c r="S1162" s="11" t="s">
        <v>1532</v>
      </c>
    </row>
    <row r="1163" spans="1:19">
      <c r="A1163" s="37"/>
      <c r="B1163" s="37"/>
      <c r="C1163" s="50"/>
      <c r="D1163" s="51"/>
      <c r="E1163" s="60"/>
      <c r="F1163" s="59"/>
      <c r="G1163" s="73"/>
      <c r="H1163" s="73"/>
      <c r="I1163" s="60"/>
      <c r="J1163" s="54"/>
      <c r="K1163" s="94" t="s">
        <v>1696</v>
      </c>
      <c r="L1163" s="93" t="s">
        <v>1697</v>
      </c>
      <c r="M1163" s="1">
        <f t="shared" si="33"/>
        <v>29</v>
      </c>
      <c r="O1163" s="1" t="str">
        <f t="shared" si="34"/>
        <v>F1081</v>
      </c>
      <c r="P1163" s="1" t="str">
        <f t="shared" si="34"/>
        <v>Spare Part (Condenser)-UDK127</v>
      </c>
      <c r="Q1163" s="13" t="s">
        <v>1536</v>
      </c>
      <c r="R1163" s="11" t="s">
        <v>33</v>
      </c>
      <c r="S1163" s="11" t="s">
        <v>1532</v>
      </c>
    </row>
    <row r="1164" spans="1:19">
      <c r="A1164" s="37"/>
      <c r="B1164" s="37"/>
      <c r="C1164" s="50"/>
      <c r="D1164" s="51"/>
      <c r="E1164" s="60"/>
      <c r="F1164" s="59"/>
      <c r="G1164" s="69"/>
      <c r="H1164" s="73"/>
      <c r="I1164" s="60"/>
      <c r="J1164" s="54"/>
      <c r="K1164" s="86" t="s">
        <v>1698</v>
      </c>
      <c r="L1164" s="93" t="s">
        <v>1699</v>
      </c>
      <c r="M1164" s="1">
        <f t="shared" si="33"/>
        <v>35</v>
      </c>
      <c r="O1164" s="1" t="str">
        <f t="shared" si="34"/>
        <v>F1082</v>
      </c>
      <c r="P1164" s="1" t="str">
        <f t="shared" si="34"/>
        <v>The Eff of Porcine Samatotropin PST</v>
      </c>
      <c r="Q1164" s="13" t="s">
        <v>1536</v>
      </c>
      <c r="R1164" s="11" t="s">
        <v>33</v>
      </c>
      <c r="S1164" s="11" t="s">
        <v>1532</v>
      </c>
    </row>
    <row r="1165" spans="1:19">
      <c r="A1165" s="37"/>
      <c r="B1165" s="37"/>
      <c r="C1165" s="50"/>
      <c r="D1165" s="51"/>
      <c r="E1165" s="60"/>
      <c r="F1165" s="59"/>
      <c r="G1165" s="69"/>
      <c r="H1165" s="73"/>
      <c r="I1165" s="60"/>
      <c r="J1165" s="54"/>
      <c r="K1165" s="86" t="s">
        <v>1700</v>
      </c>
      <c r="L1165" s="93" t="s">
        <v>1701</v>
      </c>
      <c r="M1165" s="1">
        <f t="shared" si="33"/>
        <v>26</v>
      </c>
      <c r="O1165" s="1" t="str">
        <f t="shared" si="34"/>
        <v>F1083</v>
      </c>
      <c r="P1165" s="1" t="str">
        <f t="shared" si="34"/>
        <v>Analysis Holocene Bivalves</v>
      </c>
      <c r="Q1165" s="13" t="s">
        <v>1536</v>
      </c>
      <c r="R1165" s="11" t="s">
        <v>33</v>
      </c>
      <c r="S1165" s="11" t="s">
        <v>1532</v>
      </c>
    </row>
    <row r="1166" spans="1:19">
      <c r="A1166" s="37"/>
      <c r="B1166" s="37"/>
      <c r="C1166" s="50"/>
      <c r="D1166" s="51"/>
      <c r="E1166" s="60"/>
      <c r="F1166" s="59"/>
      <c r="G1166" s="69"/>
      <c r="H1166" s="73"/>
      <c r="I1166" s="60"/>
      <c r="J1166" s="54"/>
      <c r="K1166" s="86" t="s">
        <v>1702</v>
      </c>
      <c r="L1166" s="93" t="s">
        <v>1703</v>
      </c>
      <c r="M1166" s="1">
        <f t="shared" si="33"/>
        <v>22</v>
      </c>
      <c r="O1166" s="1" t="str">
        <f t="shared" si="34"/>
        <v>F1084</v>
      </c>
      <c r="P1166" s="1" t="str">
        <f t="shared" si="34"/>
        <v>Renewal ArcGis License</v>
      </c>
      <c r="Q1166" s="13" t="s">
        <v>1536</v>
      </c>
      <c r="R1166" s="11" t="s">
        <v>33</v>
      </c>
      <c r="S1166" s="11" t="s">
        <v>1532</v>
      </c>
    </row>
    <row r="1167" spans="1:19">
      <c r="A1167" s="37"/>
      <c r="B1167" s="37"/>
      <c r="C1167" s="50"/>
      <c r="D1167" s="51"/>
      <c r="E1167" s="60"/>
      <c r="F1167" s="59"/>
      <c r="G1167" s="69"/>
      <c r="H1167" s="73"/>
      <c r="I1167" s="60"/>
      <c r="J1167" s="54"/>
      <c r="K1167" s="86" t="s">
        <v>1704</v>
      </c>
      <c r="L1167" s="93" t="s">
        <v>1705</v>
      </c>
      <c r="M1167" s="1">
        <f t="shared" si="33"/>
        <v>26</v>
      </c>
      <c r="O1167" s="1" t="str">
        <f t="shared" si="34"/>
        <v>F1085</v>
      </c>
      <c r="P1167" s="1" t="str">
        <f t="shared" si="34"/>
        <v>Labkit Arcgis Extension 25</v>
      </c>
      <c r="Q1167" s="13" t="s">
        <v>1536</v>
      </c>
      <c r="R1167" s="11" t="s">
        <v>33</v>
      </c>
      <c r="S1167" s="11" t="s">
        <v>1532</v>
      </c>
    </row>
    <row r="1168" spans="1:19">
      <c r="A1168" s="37"/>
      <c r="B1168" s="37"/>
      <c r="C1168" s="50"/>
      <c r="D1168" s="51"/>
      <c r="E1168" s="60"/>
      <c r="F1168" s="59"/>
      <c r="G1168" s="69"/>
      <c r="H1168" s="73"/>
      <c r="I1168" s="60"/>
      <c r="J1168" s="54"/>
      <c r="K1168" s="86" t="s">
        <v>1706</v>
      </c>
      <c r="L1168" s="93" t="s">
        <v>1707</v>
      </c>
      <c r="M1168" s="1">
        <f t="shared" si="33"/>
        <v>33</v>
      </c>
      <c r="O1168" s="1" t="str">
        <f t="shared" si="34"/>
        <v>F1086</v>
      </c>
      <c r="P1168" s="1" t="str">
        <f t="shared" si="34"/>
        <v>Monitoring the Climate-Qara-i-Oso</v>
      </c>
      <c r="Q1168" s="13" t="s">
        <v>1536</v>
      </c>
      <c r="R1168" s="11" t="s">
        <v>33</v>
      </c>
      <c r="S1168" s="11" t="s">
        <v>1532</v>
      </c>
    </row>
    <row r="1169" spans="1:19">
      <c r="A1169" s="37"/>
      <c r="B1169" s="37"/>
      <c r="C1169" s="50"/>
      <c r="D1169" s="51"/>
      <c r="E1169" s="60"/>
      <c r="F1169" s="59"/>
      <c r="G1169" s="73"/>
      <c r="H1169" s="73"/>
      <c r="I1169" s="60"/>
      <c r="J1169" s="54"/>
      <c r="K1169" s="94" t="s">
        <v>1708</v>
      </c>
      <c r="L1169" s="93" t="s">
        <v>1709</v>
      </c>
      <c r="M1169" s="1">
        <f t="shared" si="33"/>
        <v>35</v>
      </c>
      <c r="O1169" s="1" t="str">
        <f t="shared" si="34"/>
        <v>F1087</v>
      </c>
      <c r="P1169" s="1" t="str">
        <f t="shared" si="34"/>
        <v>Identifying Critical Diet Component</v>
      </c>
      <c r="Q1169" s="13" t="s">
        <v>1536</v>
      </c>
      <c r="R1169" s="11" t="s">
        <v>33</v>
      </c>
      <c r="S1169" s="11" t="s">
        <v>1532</v>
      </c>
    </row>
    <row r="1170" spans="1:19">
      <c r="A1170" s="37"/>
      <c r="B1170" s="37"/>
      <c r="C1170" s="50"/>
      <c r="D1170" s="51"/>
      <c r="E1170" s="60"/>
      <c r="F1170" s="59"/>
      <c r="G1170" s="73"/>
      <c r="H1170" s="73"/>
      <c r="I1170" s="60"/>
      <c r="J1170" s="54"/>
      <c r="K1170" s="94" t="s">
        <v>1710</v>
      </c>
      <c r="L1170" s="93" t="s">
        <v>1711</v>
      </c>
      <c r="M1170" s="1">
        <f t="shared" si="33"/>
        <v>28</v>
      </c>
      <c r="O1170" s="1" t="str">
        <f t="shared" si="34"/>
        <v>F1088</v>
      </c>
      <c r="P1170" s="1" t="str">
        <f t="shared" si="34"/>
        <v>Pre-Service Primary Teachers</v>
      </c>
      <c r="Q1170" s="13" t="s">
        <v>1536</v>
      </c>
      <c r="R1170" s="11" t="s">
        <v>33</v>
      </c>
      <c r="S1170" s="11" t="s">
        <v>1532</v>
      </c>
    </row>
    <row r="1171" spans="1:19">
      <c r="A1171" s="37"/>
      <c r="B1171" s="37"/>
      <c r="C1171" s="50"/>
      <c r="D1171" s="51"/>
      <c r="E1171" s="60"/>
      <c r="F1171" s="59"/>
      <c r="G1171" s="73"/>
      <c r="H1171" s="73"/>
      <c r="I1171" s="60"/>
      <c r="J1171" s="54"/>
      <c r="K1171" s="94" t="s">
        <v>1712</v>
      </c>
      <c r="L1171" s="93" t="s">
        <v>1713</v>
      </c>
      <c r="M1171" s="1">
        <f t="shared" si="33"/>
        <v>16</v>
      </c>
      <c r="O1171" s="1" t="str">
        <f t="shared" si="34"/>
        <v>F1089</v>
      </c>
      <c r="P1171" s="1" t="str">
        <f t="shared" si="34"/>
        <v>SRT Pool Account</v>
      </c>
      <c r="Q1171" s="13" t="s">
        <v>1536</v>
      </c>
      <c r="R1171" s="11" t="s">
        <v>33</v>
      </c>
      <c r="S1171" s="11" t="s">
        <v>1532</v>
      </c>
    </row>
    <row r="1172" spans="1:19">
      <c r="A1172" s="37"/>
      <c r="B1172" s="37"/>
      <c r="C1172" s="50"/>
      <c r="D1172" s="51"/>
      <c r="E1172" s="60"/>
      <c r="F1172" s="59"/>
      <c r="G1172" s="73"/>
      <c r="H1172" s="73"/>
      <c r="I1172" s="60"/>
      <c r="J1172" s="54"/>
      <c r="K1172" s="94" t="s">
        <v>1714</v>
      </c>
      <c r="L1172" s="93" t="s">
        <v>1715</v>
      </c>
      <c r="M1172" s="1">
        <f t="shared" si="33"/>
        <v>23</v>
      </c>
      <c r="O1172" s="1" t="str">
        <f t="shared" si="34"/>
        <v>F1090</v>
      </c>
      <c r="P1172" s="1" t="str">
        <f t="shared" si="34"/>
        <v>Bibhya/Computer Studies</v>
      </c>
      <c r="Q1172" s="13" t="s">
        <v>1536</v>
      </c>
      <c r="R1172" s="11" t="s">
        <v>33</v>
      </c>
      <c r="S1172" s="11" t="s">
        <v>1532</v>
      </c>
    </row>
    <row r="1173" spans="1:19">
      <c r="A1173" s="37"/>
      <c r="B1173" s="37"/>
      <c r="C1173" s="50"/>
      <c r="D1173" s="51"/>
      <c r="E1173" s="60"/>
      <c r="F1173" s="59"/>
      <c r="G1173" s="73"/>
      <c r="H1173" s="73"/>
      <c r="I1173" s="60"/>
      <c r="J1173" s="54"/>
      <c r="K1173" s="94" t="s">
        <v>1716</v>
      </c>
      <c r="L1173" s="93" t="s">
        <v>1717</v>
      </c>
      <c r="M1173" s="1">
        <f t="shared" si="33"/>
        <v>32</v>
      </c>
      <c r="O1173" s="1" t="str">
        <f t="shared" si="34"/>
        <v>F1091</v>
      </c>
      <c r="P1173" s="1" t="str">
        <f t="shared" si="34"/>
        <v>Anita/Constitutional Development</v>
      </c>
      <c r="Q1173" s="13" t="s">
        <v>1536</v>
      </c>
      <c r="R1173" s="11" t="s">
        <v>33</v>
      </c>
      <c r="S1173" s="11" t="s">
        <v>1532</v>
      </c>
    </row>
    <row r="1174" spans="1:19">
      <c r="A1174" s="37"/>
      <c r="B1174" s="37"/>
      <c r="C1174" s="50"/>
      <c r="D1174" s="51"/>
      <c r="E1174" s="60"/>
      <c r="F1174" s="59"/>
      <c r="G1174" s="73"/>
      <c r="H1174" s="73"/>
      <c r="I1174" s="60"/>
      <c r="J1174" s="54"/>
      <c r="K1174" s="94" t="s">
        <v>1718</v>
      </c>
      <c r="L1174" s="93" t="s">
        <v>1719</v>
      </c>
      <c r="M1174" s="1">
        <f t="shared" si="33"/>
        <v>25</v>
      </c>
      <c r="O1174" s="1" t="str">
        <f t="shared" si="34"/>
        <v>F1092</v>
      </c>
      <c r="P1174" s="1" t="str">
        <f t="shared" si="34"/>
        <v>Atul/Biodiesel Production</v>
      </c>
      <c r="Q1174" s="13" t="s">
        <v>1536</v>
      </c>
      <c r="R1174" s="11" t="s">
        <v>33</v>
      </c>
      <c r="S1174" s="11" t="s">
        <v>1532</v>
      </c>
    </row>
    <row r="1175" spans="1:19">
      <c r="A1175" s="37"/>
      <c r="B1175" s="37"/>
      <c r="C1175" s="50"/>
      <c r="D1175" s="51"/>
      <c r="E1175" s="60"/>
      <c r="F1175" s="59"/>
      <c r="G1175" s="73"/>
      <c r="H1175" s="73"/>
      <c r="I1175" s="60"/>
      <c r="J1175" s="54"/>
      <c r="K1175" s="94" t="s">
        <v>1720</v>
      </c>
      <c r="L1175" s="93" t="s">
        <v>1721</v>
      </c>
      <c r="M1175" s="1">
        <f t="shared" si="33"/>
        <v>30</v>
      </c>
      <c r="O1175" s="1" t="str">
        <f t="shared" si="34"/>
        <v>F1093</v>
      </c>
      <c r="P1175" s="1" t="str">
        <f t="shared" si="34"/>
        <v>Waddell E/Environmental Change</v>
      </c>
      <c r="Q1175" s="13" t="s">
        <v>1536</v>
      </c>
      <c r="R1175" s="11" t="s">
        <v>33</v>
      </c>
      <c r="S1175" s="11" t="s">
        <v>1532</v>
      </c>
    </row>
    <row r="1176" spans="1:19">
      <c r="A1176" s="37"/>
      <c r="B1176" s="37"/>
      <c r="C1176" s="50"/>
      <c r="D1176" s="51"/>
      <c r="E1176" s="60"/>
      <c r="F1176" s="59"/>
      <c r="G1176" s="73"/>
      <c r="H1176" s="73"/>
      <c r="I1176" s="60"/>
      <c r="J1176" s="54"/>
      <c r="K1176" s="94" t="s">
        <v>1722</v>
      </c>
      <c r="L1176" s="93" t="s">
        <v>1723</v>
      </c>
      <c r="M1176" s="1">
        <f t="shared" si="33"/>
        <v>30</v>
      </c>
      <c r="O1176" s="1" t="str">
        <f t="shared" si="34"/>
        <v>F1094</v>
      </c>
      <c r="P1176" s="1" t="str">
        <f t="shared" si="34"/>
        <v>Kelesi/Human Capacity Building</v>
      </c>
      <c r="Q1176" s="13" t="s">
        <v>1536</v>
      </c>
      <c r="R1176" s="11" t="s">
        <v>33</v>
      </c>
      <c r="S1176" s="11" t="s">
        <v>1532</v>
      </c>
    </row>
    <row r="1177" spans="1:19">
      <c r="A1177" s="37"/>
      <c r="B1177" s="37"/>
      <c r="C1177" s="50"/>
      <c r="D1177" s="51"/>
      <c r="E1177" s="60"/>
      <c r="F1177" s="59"/>
      <c r="G1177" s="73"/>
      <c r="H1177" s="73"/>
      <c r="I1177" s="60"/>
      <c r="J1177" s="54"/>
      <c r="K1177" s="94" t="s">
        <v>5202</v>
      </c>
      <c r="L1177" s="93" t="s">
        <v>5203</v>
      </c>
      <c r="R1177" s="235" t="s">
        <v>33</v>
      </c>
      <c r="S1177" s="235"/>
    </row>
    <row r="1178" spans="1:19">
      <c r="A1178" s="37"/>
      <c r="B1178" s="37"/>
      <c r="C1178" s="50"/>
      <c r="D1178" s="51"/>
      <c r="E1178" s="60"/>
      <c r="F1178" s="59"/>
      <c r="G1178" s="73"/>
      <c r="H1178" s="73"/>
      <c r="I1178" s="60"/>
      <c r="J1178" s="54"/>
      <c r="K1178" s="94" t="s">
        <v>5204</v>
      </c>
      <c r="L1178" s="93" t="s">
        <v>5205</v>
      </c>
      <c r="R1178" s="235" t="s">
        <v>33</v>
      </c>
      <c r="S1178" s="235"/>
    </row>
    <row r="1179" spans="1:19">
      <c r="A1179" s="37"/>
      <c r="B1179" s="37"/>
      <c r="C1179" s="50"/>
      <c r="D1179" s="51"/>
      <c r="E1179" s="60"/>
      <c r="F1179" s="59"/>
      <c r="G1179" s="73"/>
      <c r="H1179" s="73"/>
      <c r="I1179" s="60"/>
      <c r="J1179" s="54"/>
      <c r="K1179" s="94"/>
      <c r="L1179" s="93"/>
      <c r="R1179" s="235"/>
      <c r="S1179" s="235"/>
    </row>
    <row r="1180" spans="1:19">
      <c r="A1180" s="37"/>
      <c r="B1180" s="37"/>
      <c r="C1180" s="50"/>
      <c r="D1180" s="51"/>
      <c r="E1180" s="60"/>
      <c r="F1180" s="59"/>
      <c r="G1180" s="73"/>
      <c r="H1180" s="73"/>
      <c r="I1180" s="60"/>
      <c r="J1180" s="54"/>
      <c r="K1180" s="94"/>
      <c r="L1180" s="93"/>
      <c r="R1180" s="235"/>
      <c r="S1180" s="235"/>
    </row>
    <row r="1181" spans="1:19">
      <c r="A1181" s="37"/>
      <c r="B1181" s="37"/>
      <c r="C1181" s="50" t="s">
        <v>1724</v>
      </c>
      <c r="D1181" s="51" t="s">
        <v>1725</v>
      </c>
      <c r="E1181" s="54"/>
      <c r="F1181" s="59"/>
      <c r="G1181" s="69"/>
      <c r="H1181" s="69"/>
      <c r="I1181" s="60"/>
      <c r="J1181" s="54"/>
      <c r="K1181" s="96"/>
      <c r="L1181" s="93"/>
      <c r="M1181" s="1">
        <f t="shared" si="33"/>
        <v>0</v>
      </c>
      <c r="O1181" s="1" t="str">
        <f t="shared" si="34"/>
        <v/>
      </c>
      <c r="P1181" s="1" t="str">
        <f t="shared" si="34"/>
        <v/>
      </c>
    </row>
    <row r="1182" spans="1:19">
      <c r="A1182" s="37"/>
      <c r="B1182" s="37"/>
      <c r="C1182" s="50"/>
      <c r="D1182" s="51"/>
      <c r="E1182" s="60" t="s">
        <v>1726</v>
      </c>
      <c r="F1182" s="59" t="s">
        <v>1727</v>
      </c>
      <c r="G1182" s="73"/>
      <c r="H1182" s="73"/>
      <c r="I1182" s="60"/>
      <c r="J1182" s="54"/>
      <c r="K1182" s="96"/>
      <c r="L1182" s="93"/>
      <c r="M1182" s="1">
        <f t="shared" si="33"/>
        <v>19</v>
      </c>
      <c r="O1182" s="1" t="str">
        <f t="shared" si="34"/>
        <v>F20</v>
      </c>
      <c r="P1182" s="1" t="str">
        <f t="shared" si="34"/>
        <v>FALE Research Codes</v>
      </c>
      <c r="R1182" s="11" t="s">
        <v>29</v>
      </c>
      <c r="S1182" s="11" t="s">
        <v>1724</v>
      </c>
    </row>
    <row r="1183" spans="1:19">
      <c r="A1183" s="37"/>
      <c r="B1183" s="37"/>
      <c r="C1183" s="50"/>
      <c r="D1183" s="51"/>
      <c r="E1183" s="60"/>
      <c r="F1183" s="59"/>
      <c r="G1183" s="77" t="s">
        <v>1728</v>
      </c>
      <c r="H1183" s="73" t="s">
        <v>1727</v>
      </c>
      <c r="I1183" s="60"/>
      <c r="J1183" s="54"/>
      <c r="K1183" s="96"/>
      <c r="L1183" s="93"/>
      <c r="M1183" s="1">
        <f t="shared" si="33"/>
        <v>19</v>
      </c>
      <c r="O1183" s="1" t="str">
        <f t="shared" si="34"/>
        <v>F200</v>
      </c>
      <c r="P1183" s="1" t="str">
        <f t="shared" si="34"/>
        <v>FALE Research Codes</v>
      </c>
      <c r="Q1183" s="13" t="s">
        <v>1726</v>
      </c>
      <c r="R1183" s="11" t="s">
        <v>29</v>
      </c>
      <c r="S1183" s="11" t="s">
        <v>1724</v>
      </c>
    </row>
    <row r="1184" spans="1:19">
      <c r="A1184" s="37"/>
      <c r="B1184" s="37"/>
      <c r="C1184" s="50"/>
      <c r="D1184" s="51"/>
      <c r="E1184" s="60"/>
      <c r="F1184" s="59"/>
      <c r="G1184" s="73"/>
      <c r="H1184" s="73"/>
      <c r="I1184" s="60" t="s">
        <v>1729</v>
      </c>
      <c r="J1184" s="59" t="s">
        <v>1727</v>
      </c>
      <c r="K1184" s="96"/>
      <c r="L1184" s="93"/>
      <c r="M1184" s="1">
        <f t="shared" si="33"/>
        <v>19</v>
      </c>
      <c r="O1184" s="1" t="str">
        <f t="shared" si="34"/>
        <v>F2000</v>
      </c>
      <c r="P1184" s="1" t="str">
        <f t="shared" si="34"/>
        <v>FALE Research Codes</v>
      </c>
      <c r="Q1184" s="13" t="s">
        <v>1728</v>
      </c>
      <c r="R1184" s="11" t="s">
        <v>29</v>
      </c>
      <c r="S1184" s="11" t="s">
        <v>1724</v>
      </c>
    </row>
    <row r="1185" spans="1:19">
      <c r="A1185" s="37"/>
      <c r="B1185" s="37"/>
      <c r="C1185" s="50"/>
      <c r="D1185" s="51"/>
      <c r="E1185" s="60"/>
      <c r="F1185" s="59"/>
      <c r="G1185" s="77"/>
      <c r="H1185" s="73"/>
      <c r="I1185" s="60"/>
      <c r="J1185" s="54"/>
      <c r="K1185" s="88" t="s">
        <v>1730</v>
      </c>
      <c r="L1185" s="93" t="s">
        <v>1731</v>
      </c>
      <c r="M1185" s="1">
        <f t="shared" si="33"/>
        <v>35</v>
      </c>
      <c r="O1185" s="1" t="str">
        <f t="shared" si="34"/>
        <v>F2001</v>
      </c>
      <c r="P1185" s="1" t="str">
        <f t="shared" si="34"/>
        <v>Faculty of Art and Law Central Fund</v>
      </c>
      <c r="Q1185" s="13" t="s">
        <v>1729</v>
      </c>
      <c r="R1185" s="11" t="s">
        <v>33</v>
      </c>
      <c r="S1185" s="11" t="s">
        <v>1724</v>
      </c>
    </row>
    <row r="1186" spans="1:19">
      <c r="A1186" s="37"/>
      <c r="B1186" s="37"/>
      <c r="C1186" s="50"/>
      <c r="D1186" s="51"/>
      <c r="E1186" s="60"/>
      <c r="F1186" s="59"/>
      <c r="G1186" s="77"/>
      <c r="H1186" s="73"/>
      <c r="I1186" s="60"/>
      <c r="J1186" s="54"/>
      <c r="K1186" s="88" t="s">
        <v>1732</v>
      </c>
      <c r="L1186" s="93" t="s">
        <v>1733</v>
      </c>
      <c r="M1186" s="1">
        <f t="shared" si="33"/>
        <v>35</v>
      </c>
      <c r="O1186" s="1" t="str">
        <f t="shared" si="34"/>
        <v>F2002</v>
      </c>
      <c r="P1186" s="1" t="str">
        <f t="shared" si="34"/>
        <v>Sudesh/Pacific Diasporas Then &amp; Now</v>
      </c>
      <c r="Q1186" s="13" t="s">
        <v>1729</v>
      </c>
      <c r="R1186" s="11" t="s">
        <v>33</v>
      </c>
      <c r="S1186" s="11" t="s">
        <v>1724</v>
      </c>
    </row>
    <row r="1187" spans="1:19">
      <c r="A1187" s="37"/>
      <c r="B1187" s="37"/>
      <c r="C1187" s="50"/>
      <c r="D1187" s="51"/>
      <c r="E1187" s="60"/>
      <c r="F1187" s="59"/>
      <c r="G1187" s="69"/>
      <c r="H1187" s="73"/>
      <c r="I1187" s="60"/>
      <c r="J1187" s="54"/>
      <c r="K1187" s="86" t="s">
        <v>1734</v>
      </c>
      <c r="L1187" s="93" t="s">
        <v>1735</v>
      </c>
      <c r="M1187" s="1">
        <f t="shared" si="33"/>
        <v>25</v>
      </c>
      <c r="O1187" s="1" t="str">
        <f t="shared" si="34"/>
        <v>F2003</v>
      </c>
      <c r="P1187" s="1" t="str">
        <f t="shared" si="34"/>
        <v>Ryota/Japanese Trevelogue</v>
      </c>
      <c r="Q1187" s="13" t="s">
        <v>1729</v>
      </c>
      <c r="R1187" s="11" t="s">
        <v>33</v>
      </c>
      <c r="S1187" s="11" t="s">
        <v>1724</v>
      </c>
    </row>
    <row r="1188" spans="1:19">
      <c r="A1188" s="37"/>
      <c r="B1188" s="37"/>
      <c r="C1188" s="50"/>
      <c r="D1188" s="51"/>
      <c r="E1188" s="60"/>
      <c r="F1188" s="59"/>
      <c r="G1188" s="69"/>
      <c r="H1188" s="73"/>
      <c r="I1188" s="60"/>
      <c r="J1188" s="54"/>
      <c r="K1188" s="86" t="s">
        <v>1736</v>
      </c>
      <c r="L1188" s="93" t="s">
        <v>1737</v>
      </c>
      <c r="M1188" s="1">
        <f t="shared" si="33"/>
        <v>22</v>
      </c>
      <c r="O1188" s="1" t="str">
        <f t="shared" si="34"/>
        <v>F2004</v>
      </c>
      <c r="P1188" s="1" t="str">
        <f t="shared" si="34"/>
        <v>Orcherton/Healing Ways</v>
      </c>
      <c r="Q1188" s="13" t="s">
        <v>1729</v>
      </c>
      <c r="R1188" s="11" t="s">
        <v>33</v>
      </c>
      <c r="S1188" s="11" t="s">
        <v>1724</v>
      </c>
    </row>
    <row r="1189" spans="1:19">
      <c r="A1189" s="37"/>
      <c r="B1189" s="37"/>
      <c r="C1189" s="50"/>
      <c r="D1189" s="51"/>
      <c r="E1189" s="60"/>
      <c r="F1189" s="59"/>
      <c r="G1189" s="73"/>
      <c r="H1189" s="73"/>
      <c r="I1189" s="60"/>
      <c r="J1189" s="54"/>
      <c r="K1189" s="94" t="s">
        <v>1738</v>
      </c>
      <c r="L1189" s="93" t="s">
        <v>1739</v>
      </c>
      <c r="M1189" s="1">
        <f t="shared" si="33"/>
        <v>26</v>
      </c>
      <c r="O1189" s="1" t="str">
        <f t="shared" si="34"/>
        <v>F2005</v>
      </c>
      <c r="P1189" s="1" t="str">
        <f t="shared" si="34"/>
        <v>Narsamma/Leadership Develp</v>
      </c>
      <c r="Q1189" s="13" t="s">
        <v>1729</v>
      </c>
      <c r="R1189" s="11" t="s">
        <v>33</v>
      </c>
      <c r="S1189" s="11" t="s">
        <v>1724</v>
      </c>
    </row>
    <row r="1190" spans="1:19">
      <c r="A1190" s="37"/>
      <c r="B1190" s="37"/>
      <c r="C1190" s="50"/>
      <c r="D1190" s="51"/>
      <c r="E1190" s="60"/>
      <c r="F1190" s="59"/>
      <c r="G1190" s="73"/>
      <c r="H1190" s="73"/>
      <c r="I1190" s="60"/>
      <c r="J1190" s="54"/>
      <c r="K1190" s="94" t="s">
        <v>1740</v>
      </c>
      <c r="L1190" s="93" t="s">
        <v>1741</v>
      </c>
      <c r="M1190" s="1">
        <f t="shared" si="33"/>
        <v>30</v>
      </c>
      <c r="O1190" s="1" t="str">
        <f t="shared" si="34"/>
        <v>F2006</v>
      </c>
      <c r="P1190" s="1" t="str">
        <f t="shared" si="34"/>
        <v>Susmita/Academic Self Efficacy</v>
      </c>
      <c r="Q1190" s="13" t="s">
        <v>1729</v>
      </c>
      <c r="R1190" s="11" t="s">
        <v>33</v>
      </c>
      <c r="S1190" s="11" t="s">
        <v>1724</v>
      </c>
    </row>
    <row r="1191" spans="1:19">
      <c r="A1191" s="37"/>
      <c r="B1191" s="37"/>
      <c r="C1191" s="50"/>
      <c r="D1191" s="51"/>
      <c r="E1191" s="60"/>
      <c r="F1191" s="59"/>
      <c r="G1191" s="73"/>
      <c r="H1191" s="73"/>
      <c r="I1191" s="60"/>
      <c r="J1191" s="54"/>
      <c r="K1191" s="94" t="s">
        <v>1742</v>
      </c>
      <c r="L1191" s="93" t="s">
        <v>1743</v>
      </c>
      <c r="M1191" s="1">
        <f t="shared" si="33"/>
        <v>22</v>
      </c>
      <c r="O1191" s="1" t="str">
        <f t="shared" si="34"/>
        <v>F2007</v>
      </c>
      <c r="P1191" s="1" t="str">
        <f t="shared" si="34"/>
        <v>Hem/Teacher Developing</v>
      </c>
      <c r="Q1191" s="13" t="s">
        <v>1729</v>
      </c>
      <c r="R1191" s="11" t="s">
        <v>33</v>
      </c>
      <c r="S1191" s="11" t="s">
        <v>1724</v>
      </c>
    </row>
    <row r="1192" spans="1:19">
      <c r="A1192" s="37"/>
      <c r="B1192" s="37"/>
      <c r="C1192" s="50"/>
      <c r="D1192" s="51"/>
      <c r="E1192" s="60"/>
      <c r="F1192" s="59"/>
      <c r="G1192" s="73"/>
      <c r="H1192" s="73"/>
      <c r="I1192" s="60"/>
      <c r="J1192" s="54"/>
      <c r="K1192" s="94" t="s">
        <v>1744</v>
      </c>
      <c r="L1192" s="93" t="s">
        <v>1745</v>
      </c>
      <c r="M1192" s="1">
        <f t="shared" si="33"/>
        <v>22</v>
      </c>
      <c r="O1192" s="1" t="str">
        <f t="shared" si="34"/>
        <v>F2008</v>
      </c>
      <c r="P1192" s="1" t="str">
        <f t="shared" si="34"/>
        <v>Koya/Teacher Education</v>
      </c>
      <c r="Q1192" s="13" t="s">
        <v>1729</v>
      </c>
      <c r="R1192" s="11" t="s">
        <v>33</v>
      </c>
      <c r="S1192" s="11" t="s">
        <v>1724</v>
      </c>
    </row>
    <row r="1193" spans="1:19">
      <c r="A1193" s="37"/>
      <c r="B1193" s="37"/>
      <c r="C1193" s="50"/>
      <c r="D1193" s="51"/>
      <c r="E1193" s="60"/>
      <c r="F1193" s="59"/>
      <c r="G1193" s="73"/>
      <c r="H1193" s="73"/>
      <c r="I1193" s="60"/>
      <c r="J1193" s="54"/>
      <c r="K1193" s="94" t="s">
        <v>1746</v>
      </c>
      <c r="L1193" s="93" t="s">
        <v>1747</v>
      </c>
      <c r="M1193" s="1">
        <f t="shared" si="33"/>
        <v>28</v>
      </c>
      <c r="O1193" s="1" t="str">
        <f t="shared" si="34"/>
        <v>F2009</v>
      </c>
      <c r="P1193" s="1" t="str">
        <f t="shared" si="34"/>
        <v>Itintaake/Pacific and Beyond</v>
      </c>
      <c r="Q1193" s="13" t="s">
        <v>1729</v>
      </c>
      <c r="R1193" s="11" t="s">
        <v>33</v>
      </c>
      <c r="S1193" s="11" t="s">
        <v>1724</v>
      </c>
    </row>
    <row r="1194" spans="1:19">
      <c r="A1194" s="37"/>
      <c r="B1194" s="37"/>
      <c r="C1194" s="50"/>
      <c r="D1194" s="51"/>
      <c r="E1194" s="60"/>
      <c r="F1194" s="59"/>
      <c r="G1194" s="73"/>
      <c r="H1194" s="73"/>
      <c r="I1194" s="60"/>
      <c r="J1194" s="54"/>
      <c r="K1194" s="94" t="s">
        <v>1748</v>
      </c>
      <c r="L1194" s="93" t="s">
        <v>1749</v>
      </c>
      <c r="M1194" s="1">
        <f t="shared" si="33"/>
        <v>16</v>
      </c>
      <c r="O1194" s="1" t="str">
        <f t="shared" si="34"/>
        <v>F2010</v>
      </c>
      <c r="P1194" s="1" t="str">
        <f t="shared" si="34"/>
        <v>Leba/Place Image</v>
      </c>
      <c r="Q1194" s="13" t="s">
        <v>1729</v>
      </c>
      <c r="R1194" s="11" t="s">
        <v>33</v>
      </c>
      <c r="S1194" s="11" t="s">
        <v>1724</v>
      </c>
    </row>
    <row r="1195" spans="1:19">
      <c r="A1195" s="37"/>
      <c r="B1195" s="37"/>
      <c r="C1195" s="50"/>
      <c r="D1195" s="51"/>
      <c r="E1195" s="60"/>
      <c r="F1195" s="59"/>
      <c r="G1195" s="69"/>
      <c r="H1195" s="73"/>
      <c r="I1195" s="60"/>
      <c r="J1195" s="54"/>
      <c r="K1195" s="86" t="s">
        <v>1750</v>
      </c>
      <c r="L1195" s="93" t="s">
        <v>1751</v>
      </c>
      <c r="M1195" s="1">
        <f t="shared" si="33"/>
        <v>22</v>
      </c>
      <c r="O1195" s="1" t="str">
        <f t="shared" si="34"/>
        <v>F2011</v>
      </c>
      <c r="P1195" s="1" t="str">
        <f t="shared" si="34"/>
        <v>Nishael/Career Setback</v>
      </c>
      <c r="Q1195" s="13" t="s">
        <v>1729</v>
      </c>
      <c r="R1195" s="11" t="s">
        <v>33</v>
      </c>
      <c r="S1195" s="11" t="s">
        <v>1724</v>
      </c>
    </row>
    <row r="1196" spans="1:19">
      <c r="A1196" s="37"/>
      <c r="B1196" s="37"/>
      <c r="C1196" s="50"/>
      <c r="D1196" s="51"/>
      <c r="E1196" s="60"/>
      <c r="F1196" s="59"/>
      <c r="G1196" s="69"/>
      <c r="H1196" s="73"/>
      <c r="I1196" s="60"/>
      <c r="J1196" s="54"/>
      <c r="K1196" s="86" t="s">
        <v>1752</v>
      </c>
      <c r="L1196" s="93" t="s">
        <v>1753</v>
      </c>
      <c r="M1196" s="1">
        <f t="shared" si="33"/>
        <v>20</v>
      </c>
      <c r="O1196" s="1" t="str">
        <f t="shared" si="34"/>
        <v>F2012</v>
      </c>
      <c r="P1196" s="1" t="str">
        <f t="shared" si="34"/>
        <v>Ashlyn/Violence Fiji</v>
      </c>
      <c r="Q1196" s="13" t="s">
        <v>1729</v>
      </c>
      <c r="R1196" s="11" t="s">
        <v>33</v>
      </c>
      <c r="S1196" s="11" t="s">
        <v>1724</v>
      </c>
    </row>
    <row r="1197" spans="1:19">
      <c r="A1197" s="37"/>
      <c r="B1197" s="37"/>
      <c r="C1197" s="50"/>
      <c r="D1197" s="51"/>
      <c r="E1197" s="60"/>
      <c r="F1197" s="59"/>
      <c r="G1197" s="69"/>
      <c r="H1197" s="73"/>
      <c r="I1197" s="60"/>
      <c r="J1197" s="54"/>
      <c r="K1197" s="86" t="s">
        <v>1754</v>
      </c>
      <c r="L1197" s="93" t="s">
        <v>1755</v>
      </c>
      <c r="M1197" s="1">
        <f t="shared" si="33"/>
        <v>18</v>
      </c>
      <c r="O1197" s="1" t="str">
        <f t="shared" si="34"/>
        <v>F2013</v>
      </c>
      <c r="P1197" s="1" t="str">
        <f t="shared" si="34"/>
        <v>Subhas/QUT Project</v>
      </c>
      <c r="Q1197" s="13" t="s">
        <v>1729</v>
      </c>
      <c r="R1197" s="11" t="s">
        <v>33</v>
      </c>
      <c r="S1197" s="11" t="s">
        <v>1724</v>
      </c>
    </row>
    <row r="1198" spans="1:19">
      <c r="A1198" s="37"/>
      <c r="B1198" s="37"/>
      <c r="C1198" s="50"/>
      <c r="D1198" s="51"/>
      <c r="E1198" s="60"/>
      <c r="F1198" s="59"/>
      <c r="G1198" s="73"/>
      <c r="H1198" s="73"/>
      <c r="I1198" s="60"/>
      <c r="J1198" s="54"/>
      <c r="K1198" s="94" t="s">
        <v>1756</v>
      </c>
      <c r="L1198" s="93" t="s">
        <v>1757</v>
      </c>
      <c r="M1198" s="1">
        <f t="shared" si="33"/>
        <v>24</v>
      </c>
      <c r="O1198" s="1" t="str">
        <f t="shared" si="34"/>
        <v>F2014</v>
      </c>
      <c r="P1198" s="1" t="str">
        <f t="shared" si="34"/>
        <v>Abigail/Movie Characters</v>
      </c>
      <c r="Q1198" s="13" t="s">
        <v>1729</v>
      </c>
      <c r="R1198" s="11" t="s">
        <v>33</v>
      </c>
      <c r="S1198" s="11" t="s">
        <v>1724</v>
      </c>
    </row>
    <row r="1199" spans="1:19">
      <c r="A1199" s="37"/>
      <c r="B1199" s="37"/>
      <c r="C1199" s="40"/>
      <c r="D1199" s="40"/>
      <c r="E1199" s="54"/>
      <c r="F1199" s="54"/>
      <c r="G1199" s="69"/>
      <c r="H1199" s="73"/>
      <c r="I1199" s="60"/>
      <c r="J1199" s="54"/>
      <c r="K1199" s="86" t="s">
        <v>1758</v>
      </c>
      <c r="L1199" s="93" t="s">
        <v>1759</v>
      </c>
      <c r="M1199" s="1">
        <f t="shared" si="33"/>
        <v>22</v>
      </c>
      <c r="O1199" s="1" t="str">
        <f t="shared" si="34"/>
        <v>F2015</v>
      </c>
      <c r="P1199" s="1" t="str">
        <f t="shared" si="34"/>
        <v>Ashnish/Climate Change</v>
      </c>
      <c r="Q1199" s="13" t="s">
        <v>1729</v>
      </c>
      <c r="R1199" s="11" t="s">
        <v>33</v>
      </c>
      <c r="S1199" s="11" t="s">
        <v>1724</v>
      </c>
    </row>
    <row r="1200" spans="1:19">
      <c r="A1200" s="37"/>
      <c r="B1200" s="37"/>
      <c r="C1200" s="40"/>
      <c r="D1200" s="40"/>
      <c r="E1200" s="54"/>
      <c r="F1200" s="54"/>
      <c r="G1200" s="73"/>
      <c r="H1200" s="73"/>
      <c r="I1200" s="60"/>
      <c r="J1200" s="54"/>
      <c r="K1200" s="94" t="s">
        <v>1760</v>
      </c>
      <c r="L1200" s="93" t="s">
        <v>1761</v>
      </c>
      <c r="M1200" s="1">
        <f t="shared" ref="M1200:M1223" si="35">MAX(LEN(F1200), LEN(H1200), LEN(J1200), LEN(L1200))</f>
        <v>17</v>
      </c>
      <c r="O1200" s="1" t="str">
        <f t="shared" si="34"/>
        <v>F2016</v>
      </c>
      <c r="P1200" s="1" t="str">
        <f t="shared" si="34"/>
        <v>SLAM FRC Research</v>
      </c>
      <c r="Q1200" s="13" t="s">
        <v>1729</v>
      </c>
      <c r="R1200" s="11" t="s">
        <v>33</v>
      </c>
      <c r="S1200" s="11" t="s">
        <v>1724</v>
      </c>
    </row>
    <row r="1201" spans="1:19">
      <c r="A1201" s="37"/>
      <c r="B1201" s="37"/>
      <c r="C1201" s="40"/>
      <c r="D1201" s="40"/>
      <c r="E1201" s="54"/>
      <c r="F1201" s="54"/>
      <c r="G1201" s="69"/>
      <c r="H1201" s="73"/>
      <c r="I1201" s="60"/>
      <c r="J1201" s="54"/>
      <c r="K1201" s="86" t="s">
        <v>1762</v>
      </c>
      <c r="L1201" s="93" t="s">
        <v>1763</v>
      </c>
      <c r="M1201" s="1">
        <f t="shared" si="35"/>
        <v>16</v>
      </c>
      <c r="O1201" s="1" t="str">
        <f t="shared" si="34"/>
        <v>F2017</v>
      </c>
      <c r="P1201" s="1" t="str">
        <f t="shared" si="34"/>
        <v>SOE FRC Research</v>
      </c>
      <c r="Q1201" s="13" t="s">
        <v>1729</v>
      </c>
      <c r="R1201" s="11" t="s">
        <v>33</v>
      </c>
      <c r="S1201" s="11" t="s">
        <v>1724</v>
      </c>
    </row>
    <row r="1202" spans="1:19">
      <c r="A1202" s="37"/>
      <c r="B1202" s="37"/>
      <c r="C1202" s="40"/>
      <c r="D1202" s="40"/>
      <c r="E1202" s="54"/>
      <c r="F1202" s="54"/>
      <c r="G1202" s="73"/>
      <c r="H1202" s="73"/>
      <c r="I1202" s="60"/>
      <c r="J1202" s="54"/>
      <c r="K1202" s="94" t="s">
        <v>1764</v>
      </c>
      <c r="L1202" s="93" t="s">
        <v>1765</v>
      </c>
      <c r="M1202" s="1">
        <f t="shared" si="35"/>
        <v>17</v>
      </c>
      <c r="O1202" s="1" t="str">
        <f t="shared" si="34"/>
        <v>F2018</v>
      </c>
      <c r="P1202" s="1" t="str">
        <f t="shared" si="34"/>
        <v>SOSS FRC Research</v>
      </c>
      <c r="Q1202" s="13" t="s">
        <v>1729</v>
      </c>
      <c r="R1202" s="11" t="s">
        <v>33</v>
      </c>
      <c r="S1202" s="11" t="s">
        <v>1724</v>
      </c>
    </row>
    <row r="1203" spans="1:19">
      <c r="A1203" s="37"/>
      <c r="B1203" s="37"/>
      <c r="C1203" s="40"/>
      <c r="D1203" s="40"/>
      <c r="E1203" s="54"/>
      <c r="F1203" s="54"/>
      <c r="G1203" s="69"/>
      <c r="H1203" s="73"/>
      <c r="I1203" s="60"/>
      <c r="J1203" s="54"/>
      <c r="K1203" s="86" t="s">
        <v>1766</v>
      </c>
      <c r="L1203" s="93" t="s">
        <v>1767</v>
      </c>
      <c r="M1203" s="1">
        <f t="shared" si="35"/>
        <v>16</v>
      </c>
      <c r="O1203" s="1" t="str">
        <f t="shared" si="34"/>
        <v>F2019</v>
      </c>
      <c r="P1203" s="1" t="str">
        <f t="shared" si="34"/>
        <v>SOL FRC Research</v>
      </c>
      <c r="Q1203" s="13" t="s">
        <v>1729</v>
      </c>
      <c r="R1203" s="11" t="s">
        <v>33</v>
      </c>
      <c r="S1203" s="11" t="s">
        <v>1724</v>
      </c>
    </row>
    <row r="1204" spans="1:19">
      <c r="A1204" s="37"/>
      <c r="B1204" s="37"/>
      <c r="C1204" s="40"/>
      <c r="D1204" s="40"/>
      <c r="E1204" s="54"/>
      <c r="F1204" s="54"/>
      <c r="G1204" s="73"/>
      <c r="H1204" s="73"/>
      <c r="I1204" s="60"/>
      <c r="J1204" s="54"/>
      <c r="K1204" s="94" t="s">
        <v>1768</v>
      </c>
      <c r="L1204" s="93" t="s">
        <v>1769</v>
      </c>
      <c r="M1204" s="1">
        <f t="shared" si="35"/>
        <v>19</v>
      </c>
      <c r="O1204" s="1" t="str">
        <f t="shared" si="34"/>
        <v>F2020</v>
      </c>
      <c r="P1204" s="1" t="str">
        <f t="shared" si="34"/>
        <v>OCACPS FRC Research</v>
      </c>
      <c r="Q1204" s="13" t="s">
        <v>1729</v>
      </c>
      <c r="R1204" s="11" t="s">
        <v>33</v>
      </c>
      <c r="S1204" s="11" t="s">
        <v>1724</v>
      </c>
    </row>
    <row r="1205" spans="1:19">
      <c r="A1205" s="37"/>
      <c r="B1205" s="37"/>
      <c r="C1205" s="40"/>
      <c r="D1205" s="40"/>
      <c r="E1205" s="54"/>
      <c r="F1205" s="54"/>
      <c r="G1205" s="69"/>
      <c r="H1205" s="73"/>
      <c r="I1205" s="60"/>
      <c r="J1205" s="54"/>
      <c r="K1205" s="86" t="s">
        <v>1770</v>
      </c>
      <c r="L1205" s="93" t="s">
        <v>1771</v>
      </c>
      <c r="M1205" s="1">
        <f t="shared" si="35"/>
        <v>16</v>
      </c>
      <c r="O1205" s="1" t="str">
        <f t="shared" si="34"/>
        <v>F2021</v>
      </c>
      <c r="P1205" s="1" t="str">
        <f t="shared" si="34"/>
        <v>IOE FRC Research</v>
      </c>
      <c r="Q1205" s="13" t="s">
        <v>1729</v>
      </c>
      <c r="R1205" s="11" t="s">
        <v>33</v>
      </c>
      <c r="S1205" s="11" t="s">
        <v>1724</v>
      </c>
    </row>
    <row r="1206" spans="1:19">
      <c r="A1206" s="37"/>
      <c r="B1206" s="37"/>
      <c r="C1206" s="40"/>
      <c r="D1206" s="40"/>
      <c r="E1206" s="54"/>
      <c r="F1206" s="54"/>
      <c r="G1206" s="73"/>
      <c r="H1206" s="73"/>
      <c r="I1206" s="60"/>
      <c r="J1206" s="54"/>
      <c r="K1206" s="94" t="s">
        <v>1772</v>
      </c>
      <c r="L1206" s="93" t="s">
        <v>1773</v>
      </c>
      <c r="M1206" s="1">
        <f t="shared" si="35"/>
        <v>26</v>
      </c>
      <c r="O1206" s="1" t="str">
        <f t="shared" si="34"/>
        <v>F2022</v>
      </c>
      <c r="P1206" s="1" t="str">
        <f t="shared" si="34"/>
        <v>Morgan/Samoa 2000 Election</v>
      </c>
      <c r="Q1206" s="13" t="s">
        <v>1729</v>
      </c>
      <c r="R1206" s="11" t="s">
        <v>33</v>
      </c>
      <c r="S1206" s="11" t="s">
        <v>1724</v>
      </c>
    </row>
    <row r="1207" spans="1:19">
      <c r="A1207" s="37"/>
      <c r="B1207" s="37"/>
      <c r="C1207" s="40"/>
      <c r="D1207" s="40"/>
      <c r="E1207" s="54"/>
      <c r="F1207" s="54"/>
      <c r="G1207" s="69"/>
      <c r="H1207" s="73"/>
      <c r="I1207" s="60"/>
      <c r="J1207" s="54"/>
      <c r="K1207" s="86" t="s">
        <v>1774</v>
      </c>
      <c r="L1207" s="93" t="s">
        <v>1775</v>
      </c>
      <c r="M1207" s="1">
        <f t="shared" si="35"/>
        <v>26</v>
      </c>
      <c r="O1207" s="1" t="str">
        <f t="shared" si="34"/>
        <v>F2023</v>
      </c>
      <c r="P1207" s="1" t="str">
        <f t="shared" si="34"/>
        <v>Ronals/Leadership Practice</v>
      </c>
      <c r="Q1207" s="13" t="s">
        <v>1729</v>
      </c>
      <c r="R1207" s="11" t="s">
        <v>33</v>
      </c>
      <c r="S1207" s="11" t="s">
        <v>1724</v>
      </c>
    </row>
    <row r="1208" spans="1:19">
      <c r="A1208" s="37"/>
      <c r="B1208" s="37"/>
      <c r="C1208" s="40"/>
      <c r="D1208" s="40"/>
      <c r="E1208" s="54"/>
      <c r="F1208" s="54"/>
      <c r="G1208" s="73"/>
      <c r="H1208" s="73"/>
      <c r="I1208" s="60"/>
      <c r="J1208" s="54"/>
      <c r="K1208" s="94" t="s">
        <v>1776</v>
      </c>
      <c r="L1208" s="93" t="s">
        <v>1777</v>
      </c>
      <c r="M1208" s="1">
        <f t="shared" si="35"/>
        <v>20</v>
      </c>
      <c r="O1208" s="1" t="str">
        <f t="shared" si="34"/>
        <v>F2024</v>
      </c>
      <c r="P1208" s="1" t="str">
        <f t="shared" si="34"/>
        <v>Sangeeta/Indo Fijian</v>
      </c>
      <c r="Q1208" s="13" t="s">
        <v>1729</v>
      </c>
      <c r="R1208" s="11" t="s">
        <v>33</v>
      </c>
      <c r="S1208" s="11" t="s">
        <v>1724</v>
      </c>
    </row>
    <row r="1209" spans="1:19">
      <c r="A1209" s="37"/>
      <c r="B1209" s="37"/>
      <c r="C1209" s="40"/>
      <c r="D1209" s="40"/>
      <c r="E1209" s="54"/>
      <c r="F1209" s="54"/>
      <c r="G1209" s="69"/>
      <c r="H1209" s="73"/>
      <c r="I1209" s="60"/>
      <c r="J1209" s="54"/>
      <c r="K1209" s="86" t="s">
        <v>1778</v>
      </c>
      <c r="L1209" s="93" t="s">
        <v>1779</v>
      </c>
      <c r="M1209" s="1">
        <f t="shared" si="35"/>
        <v>22</v>
      </c>
      <c r="O1209" s="1" t="str">
        <f t="shared" si="34"/>
        <v>F2025</v>
      </c>
      <c r="P1209" s="1" t="str">
        <f t="shared" si="34"/>
        <v>Shaleshni/EAP Learners</v>
      </c>
      <c r="Q1209" s="13" t="s">
        <v>1729</v>
      </c>
      <c r="R1209" s="11" t="s">
        <v>33</v>
      </c>
      <c r="S1209" s="11" t="s">
        <v>1724</v>
      </c>
    </row>
    <row r="1210" spans="1:19">
      <c r="A1210" s="37"/>
      <c r="B1210" s="37"/>
      <c r="C1210" s="40"/>
      <c r="D1210" s="40"/>
      <c r="E1210" s="54"/>
      <c r="F1210" s="54"/>
      <c r="G1210" s="73"/>
      <c r="H1210" s="73"/>
      <c r="I1210" s="60"/>
      <c r="J1210" s="54"/>
      <c r="K1210" s="94" t="s">
        <v>1780</v>
      </c>
      <c r="L1210" s="93" t="s">
        <v>1781</v>
      </c>
      <c r="M1210" s="1">
        <f t="shared" si="35"/>
        <v>22</v>
      </c>
      <c r="O1210" s="1" t="str">
        <f t="shared" si="34"/>
        <v>F2026</v>
      </c>
      <c r="P1210" s="1" t="str">
        <f t="shared" si="34"/>
        <v>James/Causal Certainty</v>
      </c>
      <c r="Q1210" s="13" t="s">
        <v>1729</v>
      </c>
      <c r="R1210" s="11" t="s">
        <v>33</v>
      </c>
      <c r="S1210" s="11" t="s">
        <v>1724</v>
      </c>
    </row>
    <row r="1211" spans="1:19">
      <c r="A1211" s="37"/>
      <c r="B1211" s="37"/>
      <c r="C1211" s="40"/>
      <c r="D1211" s="40"/>
      <c r="E1211" s="54"/>
      <c r="F1211" s="54"/>
      <c r="G1211" s="69"/>
      <c r="H1211" s="73"/>
      <c r="I1211" s="60"/>
      <c r="J1211" s="54"/>
      <c r="K1211" s="86" t="s">
        <v>1782</v>
      </c>
      <c r="L1211" s="93" t="s">
        <v>1783</v>
      </c>
      <c r="M1211" s="1">
        <f t="shared" si="35"/>
        <v>21</v>
      </c>
      <c r="O1211" s="1" t="str">
        <f t="shared" si="34"/>
        <v>F2027</v>
      </c>
      <c r="P1211" s="1" t="str">
        <f t="shared" si="34"/>
        <v>Yoko/Life After Rugby</v>
      </c>
      <c r="Q1211" s="13" t="s">
        <v>1729</v>
      </c>
      <c r="R1211" s="11" t="s">
        <v>33</v>
      </c>
      <c r="S1211" s="11" t="s">
        <v>1724</v>
      </c>
    </row>
    <row r="1212" spans="1:19">
      <c r="A1212" s="37"/>
      <c r="B1212" s="37"/>
      <c r="C1212" s="40"/>
      <c r="D1212" s="40"/>
      <c r="E1212" s="54"/>
      <c r="F1212" s="54"/>
      <c r="G1212" s="73"/>
      <c r="H1212" s="73"/>
      <c r="I1212" s="60"/>
      <c r="J1212" s="54"/>
      <c r="K1212" s="94" t="s">
        <v>1784</v>
      </c>
      <c r="L1212" s="93" t="s">
        <v>1785</v>
      </c>
      <c r="M1212" s="1">
        <f t="shared" si="35"/>
        <v>22</v>
      </c>
      <c r="O1212" s="1" t="str">
        <f t="shared" si="34"/>
        <v>F2028</v>
      </c>
      <c r="P1212" s="1" t="str">
        <f t="shared" si="34"/>
        <v>Maebh/Letters of Falnn</v>
      </c>
      <c r="Q1212" s="13" t="s">
        <v>1729</v>
      </c>
      <c r="R1212" s="11" t="s">
        <v>33</v>
      </c>
      <c r="S1212" s="11" t="s">
        <v>1724</v>
      </c>
    </row>
    <row r="1213" spans="1:19">
      <c r="A1213" s="37"/>
      <c r="B1213" s="37"/>
      <c r="C1213" s="40"/>
      <c r="D1213" s="40"/>
      <c r="E1213" s="54"/>
      <c r="F1213" s="54"/>
      <c r="G1213" s="69"/>
      <c r="H1213" s="73"/>
      <c r="I1213" s="60"/>
      <c r="J1213" s="54"/>
      <c r="K1213" s="86" t="s">
        <v>1786</v>
      </c>
      <c r="L1213" s="93" t="s">
        <v>1787</v>
      </c>
      <c r="M1213" s="1">
        <f t="shared" si="35"/>
        <v>18</v>
      </c>
      <c r="O1213" s="1" t="str">
        <f t="shared" si="34"/>
        <v>F2029</v>
      </c>
      <c r="P1213" s="1" t="str">
        <f t="shared" si="34"/>
        <v>Jenny/Fijian Women</v>
      </c>
      <c r="Q1213" s="13" t="s">
        <v>1729</v>
      </c>
      <c r="R1213" s="11" t="s">
        <v>33</v>
      </c>
      <c r="S1213" s="11" t="s">
        <v>1724</v>
      </c>
    </row>
    <row r="1214" spans="1:19">
      <c r="A1214" s="37"/>
      <c r="B1214" s="37"/>
      <c r="C1214" s="40"/>
      <c r="D1214" s="40"/>
      <c r="E1214" s="54"/>
      <c r="F1214" s="54"/>
      <c r="G1214" s="73"/>
      <c r="H1214" s="73"/>
      <c r="I1214" s="60"/>
      <c r="J1214" s="54"/>
      <c r="K1214" s="94" t="s">
        <v>1788</v>
      </c>
      <c r="L1214" s="93" t="s">
        <v>1789</v>
      </c>
      <c r="M1214" s="1">
        <f t="shared" si="35"/>
        <v>22</v>
      </c>
      <c r="O1214" s="1" t="str">
        <f t="shared" si="34"/>
        <v>F2030</v>
      </c>
      <c r="P1214" s="1" t="str">
        <f t="shared" si="34"/>
        <v>Jara/Church Fellowship</v>
      </c>
      <c r="Q1214" s="13" t="s">
        <v>1729</v>
      </c>
      <c r="R1214" s="11" t="s">
        <v>33</v>
      </c>
      <c r="S1214" s="11" t="s">
        <v>1724</v>
      </c>
    </row>
    <row r="1215" spans="1:19">
      <c r="A1215" s="37"/>
      <c r="B1215" s="37"/>
      <c r="C1215" s="40"/>
      <c r="D1215" s="40"/>
      <c r="E1215" s="54"/>
      <c r="F1215" s="54"/>
      <c r="G1215" s="69"/>
      <c r="H1215" s="73"/>
      <c r="I1215" s="60"/>
      <c r="J1215" s="54"/>
      <c r="K1215" s="86" t="s">
        <v>1790</v>
      </c>
      <c r="L1215" s="93" t="s">
        <v>1791</v>
      </c>
      <c r="M1215" s="1">
        <f t="shared" si="35"/>
        <v>28</v>
      </c>
      <c r="O1215" s="1" t="str">
        <f t="shared" si="34"/>
        <v>F2031</v>
      </c>
      <c r="P1215" s="1" t="str">
        <f t="shared" si="34"/>
        <v>Anurag/Carnivalising History</v>
      </c>
      <c r="Q1215" s="13" t="s">
        <v>1729</v>
      </c>
      <c r="R1215" s="11" t="s">
        <v>33</v>
      </c>
      <c r="S1215" s="11" t="s">
        <v>1724</v>
      </c>
    </row>
    <row r="1216" spans="1:19">
      <c r="A1216" s="37"/>
      <c r="B1216" s="37"/>
      <c r="C1216" s="40"/>
      <c r="D1216" s="40"/>
      <c r="E1216" s="54"/>
      <c r="F1216" s="54"/>
      <c r="G1216" s="73"/>
      <c r="H1216" s="73"/>
      <c r="I1216" s="60"/>
      <c r="J1216" s="54"/>
      <c r="K1216" s="94" t="s">
        <v>1792</v>
      </c>
      <c r="L1216" s="93" t="s">
        <v>1793</v>
      </c>
      <c r="M1216" s="1">
        <f t="shared" si="35"/>
        <v>25</v>
      </c>
      <c r="O1216" s="1" t="str">
        <f t="shared" si="34"/>
        <v>F2032</v>
      </c>
      <c r="P1216" s="1" t="str">
        <f t="shared" si="34"/>
        <v>Sudesh/Global South Asian</v>
      </c>
      <c r="Q1216" s="13" t="s">
        <v>1729</v>
      </c>
      <c r="R1216" s="11" t="s">
        <v>33</v>
      </c>
      <c r="S1216" s="11" t="s">
        <v>1724</v>
      </c>
    </row>
    <row r="1217" spans="1:19">
      <c r="A1217" s="37"/>
      <c r="B1217" s="37"/>
      <c r="C1217" s="40"/>
      <c r="D1217" s="40"/>
      <c r="E1217" s="54"/>
      <c r="F1217" s="54"/>
      <c r="G1217" s="69"/>
      <c r="H1217" s="73"/>
      <c r="I1217" s="60"/>
      <c r="J1217" s="54"/>
      <c r="K1217" s="86" t="s">
        <v>1794</v>
      </c>
      <c r="L1217" s="93" t="s">
        <v>1795</v>
      </c>
      <c r="M1217" s="1">
        <f t="shared" si="35"/>
        <v>30</v>
      </c>
      <c r="O1217" s="1" t="str">
        <f t="shared" si="34"/>
        <v>F2033</v>
      </c>
      <c r="P1217" s="1" t="str">
        <f t="shared" si="34"/>
        <v>Statish/Constructive Alignment</v>
      </c>
      <c r="Q1217" s="13" t="s">
        <v>1729</v>
      </c>
      <c r="R1217" s="11" t="s">
        <v>33</v>
      </c>
      <c r="S1217" s="11" t="s">
        <v>1724</v>
      </c>
    </row>
    <row r="1218" spans="1:19">
      <c r="A1218" s="37"/>
      <c r="B1218" s="37"/>
      <c r="C1218" s="40"/>
      <c r="D1218" s="40"/>
      <c r="E1218" s="54"/>
      <c r="F1218" s="54"/>
      <c r="G1218" s="73"/>
      <c r="H1218" s="73"/>
      <c r="I1218" s="60"/>
      <c r="J1218" s="54"/>
      <c r="K1218" s="94" t="s">
        <v>1796</v>
      </c>
      <c r="L1218" s="93" t="s">
        <v>1797</v>
      </c>
      <c r="M1218" s="1">
        <f t="shared" si="35"/>
        <v>34</v>
      </c>
      <c r="O1218" s="1" t="str">
        <f t="shared" si="34"/>
        <v>F2034</v>
      </c>
      <c r="P1218" s="1" t="str">
        <f t="shared" si="34"/>
        <v>Viliami/Exploration of Educ.Access</v>
      </c>
      <c r="Q1218" s="13" t="s">
        <v>1729</v>
      </c>
      <c r="R1218" s="11" t="s">
        <v>33</v>
      </c>
      <c r="S1218" s="11" t="s">
        <v>1724</v>
      </c>
    </row>
    <row r="1219" spans="1:19">
      <c r="A1219" s="37"/>
      <c r="B1219" s="37"/>
      <c r="C1219" s="40"/>
      <c r="D1219" s="40"/>
      <c r="E1219" s="54"/>
      <c r="F1219" s="54"/>
      <c r="G1219" s="69"/>
      <c r="H1219" s="73"/>
      <c r="I1219" s="60"/>
      <c r="J1219" s="54"/>
      <c r="K1219" s="86" t="s">
        <v>1798</v>
      </c>
      <c r="L1219" s="93" t="s">
        <v>1799</v>
      </c>
      <c r="M1219" s="1">
        <f t="shared" si="35"/>
        <v>24</v>
      </c>
      <c r="O1219" s="1" t="str">
        <f t="shared" si="34"/>
        <v>F2035</v>
      </c>
      <c r="P1219" s="1" t="str">
        <f t="shared" si="34"/>
        <v>Billy/Global South Asian</v>
      </c>
      <c r="Q1219" s="13" t="s">
        <v>1729</v>
      </c>
      <c r="R1219" s="11" t="s">
        <v>33</v>
      </c>
      <c r="S1219" s="11" t="s">
        <v>1724</v>
      </c>
    </row>
    <row r="1220" spans="1:19">
      <c r="A1220" s="37"/>
      <c r="B1220" s="37"/>
      <c r="C1220" s="40"/>
      <c r="D1220" s="40"/>
      <c r="E1220" s="54"/>
      <c r="F1220" s="54"/>
      <c r="G1220" s="73"/>
      <c r="H1220" s="73"/>
      <c r="I1220" s="60"/>
      <c r="J1220" s="54"/>
      <c r="K1220" s="94" t="s">
        <v>1800</v>
      </c>
      <c r="L1220" s="93" t="s">
        <v>1801</v>
      </c>
      <c r="M1220" s="1">
        <f t="shared" si="35"/>
        <v>20</v>
      </c>
      <c r="O1220" s="1" t="str">
        <f t="shared" ref="O1220:P1223" si="36">E1220&amp;G1220&amp;I1220&amp;K1220</f>
        <v>F2036</v>
      </c>
      <c r="P1220" s="1" t="str">
        <f t="shared" si="36"/>
        <v>Wren/Impact of Music</v>
      </c>
      <c r="Q1220" s="13" t="s">
        <v>1729</v>
      </c>
      <c r="R1220" s="11" t="s">
        <v>33</v>
      </c>
      <c r="S1220" s="11" t="s">
        <v>1724</v>
      </c>
    </row>
    <row r="1221" spans="1:19">
      <c r="A1221" s="37"/>
      <c r="B1221" s="37"/>
      <c r="C1221" s="40"/>
      <c r="D1221" s="40"/>
      <c r="E1221" s="54"/>
      <c r="F1221" s="54"/>
      <c r="G1221" s="69"/>
      <c r="H1221" s="73"/>
      <c r="I1221" s="60"/>
      <c r="J1221" s="54"/>
      <c r="K1221" s="86" t="s">
        <v>1802</v>
      </c>
      <c r="L1221" s="93" t="s">
        <v>1803</v>
      </c>
      <c r="M1221" s="1">
        <f t="shared" si="35"/>
        <v>19</v>
      </c>
      <c r="O1221" s="1" t="str">
        <f t="shared" si="36"/>
        <v>F2037</v>
      </c>
      <c r="P1221" s="1" t="str">
        <f t="shared" si="36"/>
        <v>Rosarine/Haisamagan</v>
      </c>
      <c r="Q1221" s="13" t="s">
        <v>1729</v>
      </c>
      <c r="R1221" s="11" t="s">
        <v>33</v>
      </c>
      <c r="S1221" s="11" t="s">
        <v>1724</v>
      </c>
    </row>
    <row r="1222" spans="1:19">
      <c r="A1222" s="37"/>
      <c r="B1222" s="37"/>
      <c r="C1222" s="40"/>
      <c r="D1222" s="40"/>
      <c r="E1222" s="54"/>
      <c r="F1222" s="54"/>
      <c r="G1222" s="69"/>
      <c r="H1222" s="73"/>
      <c r="I1222" s="60"/>
      <c r="J1222" s="54"/>
      <c r="K1222" s="86" t="s">
        <v>1804</v>
      </c>
      <c r="L1222" s="93" t="s">
        <v>1805</v>
      </c>
      <c r="M1222" s="1">
        <f t="shared" si="35"/>
        <v>20</v>
      </c>
      <c r="O1222" s="1" t="str">
        <f t="shared" si="36"/>
        <v>F2038</v>
      </c>
      <c r="P1222" s="1" t="str">
        <f t="shared" si="36"/>
        <v>Keshwa/Eating Habits</v>
      </c>
      <c r="Q1222" s="13" t="s">
        <v>1729</v>
      </c>
      <c r="R1222" s="11" t="s">
        <v>33</v>
      </c>
      <c r="S1222" s="11" t="s">
        <v>1724</v>
      </c>
    </row>
    <row r="1223" spans="1:19">
      <c r="A1223" s="37"/>
      <c r="B1223" s="37"/>
      <c r="C1223" s="40"/>
      <c r="D1223" s="40"/>
      <c r="E1223" s="54"/>
      <c r="F1223" s="54"/>
      <c r="G1223" s="69"/>
      <c r="H1223" s="73"/>
      <c r="I1223" s="60"/>
      <c r="J1223" s="54"/>
      <c r="K1223" s="86" t="s">
        <v>1806</v>
      </c>
      <c r="L1223" s="93" t="s">
        <v>1807</v>
      </c>
      <c r="M1223" s="1">
        <f t="shared" si="35"/>
        <v>35</v>
      </c>
      <c r="O1223" s="1" t="str">
        <f t="shared" si="36"/>
        <v>F2039</v>
      </c>
      <c r="P1223" s="1" t="str">
        <f t="shared" si="36"/>
        <v>Research on Life &amp; Times of A Nawai</v>
      </c>
      <c r="Q1223" s="13" t="s">
        <v>1729</v>
      </c>
      <c r="R1223" s="11" t="s">
        <v>33</v>
      </c>
      <c r="S1223" s="11" t="s">
        <v>1724</v>
      </c>
    </row>
    <row r="1224" spans="1:19">
      <c r="A1224" s="37"/>
      <c r="B1224" s="37"/>
      <c r="C1224" s="40"/>
      <c r="D1224" s="40"/>
      <c r="E1224" s="54"/>
      <c r="F1224" s="54"/>
      <c r="G1224" s="69"/>
      <c r="H1224" s="73"/>
      <c r="I1224" s="60"/>
      <c r="J1224" s="54"/>
      <c r="K1224" s="86" t="s">
        <v>5206</v>
      </c>
      <c r="L1224" s="93" t="s">
        <v>5207</v>
      </c>
      <c r="R1224" s="235" t="s">
        <v>33</v>
      </c>
      <c r="S1224" s="235"/>
    </row>
    <row r="1225" spans="1:19">
      <c r="A1225" s="37"/>
      <c r="B1225" s="37"/>
      <c r="C1225" s="40"/>
      <c r="D1225" s="40"/>
      <c r="E1225" s="54"/>
      <c r="F1225" s="54"/>
      <c r="G1225" s="69"/>
      <c r="H1225" s="73"/>
      <c r="I1225" s="60"/>
      <c r="J1225" s="54"/>
      <c r="K1225" s="86" t="s">
        <v>5208</v>
      </c>
      <c r="L1225" s="93" t="s">
        <v>5209</v>
      </c>
      <c r="R1225" s="235" t="s">
        <v>33</v>
      </c>
      <c r="S1225" s="235"/>
    </row>
    <row r="1226" spans="1:19">
      <c r="A1226" s="37"/>
      <c r="B1226" s="37"/>
      <c r="C1226" s="40"/>
      <c r="D1226" s="40"/>
      <c r="E1226" s="54"/>
      <c r="F1226" s="54"/>
      <c r="G1226" s="69"/>
      <c r="H1226" s="73"/>
      <c r="I1226" s="60"/>
      <c r="J1226" s="54"/>
      <c r="K1226" s="86" t="s">
        <v>5210</v>
      </c>
      <c r="L1226" s="93" t="s">
        <v>5211</v>
      </c>
      <c r="R1226" s="235" t="s">
        <v>33</v>
      </c>
      <c r="S1226" s="235"/>
    </row>
    <row r="1227" spans="1:19">
      <c r="A1227" s="37"/>
      <c r="B1227" s="37"/>
      <c r="C1227" s="40"/>
      <c r="D1227" s="40"/>
      <c r="E1227" s="54"/>
      <c r="F1227" s="54"/>
      <c r="G1227" s="69"/>
      <c r="H1227" s="73"/>
      <c r="I1227" s="60"/>
      <c r="J1227" s="54"/>
      <c r="K1227" s="86" t="s">
        <v>5212</v>
      </c>
      <c r="L1227" s="93" t="s">
        <v>5213</v>
      </c>
      <c r="R1227" s="235" t="s">
        <v>33</v>
      </c>
      <c r="S1227" s="235"/>
    </row>
    <row r="1228" spans="1:19">
      <c r="A1228" s="37"/>
      <c r="B1228" s="37"/>
      <c r="C1228" s="40"/>
      <c r="D1228" s="40"/>
      <c r="E1228" s="54"/>
      <c r="F1228" s="54"/>
      <c r="G1228" s="69"/>
      <c r="H1228" s="73"/>
      <c r="I1228" s="60"/>
      <c r="J1228" s="54"/>
      <c r="K1228" s="86" t="s">
        <v>5214</v>
      </c>
      <c r="L1228" s="93" t="s">
        <v>5215</v>
      </c>
      <c r="R1228" s="235" t="s">
        <v>33</v>
      </c>
      <c r="S1228" s="235"/>
    </row>
    <row r="1229" spans="1:19">
      <c r="A1229" s="37"/>
      <c r="B1229" s="37"/>
      <c r="C1229" s="40"/>
      <c r="D1229" s="40"/>
      <c r="E1229" s="54"/>
      <c r="F1229" s="54"/>
      <c r="G1229" s="69"/>
      <c r="H1229" s="73"/>
      <c r="I1229" s="60"/>
      <c r="J1229" s="54"/>
      <c r="K1229" s="86" t="s">
        <v>5216</v>
      </c>
      <c r="L1229" s="93" t="s">
        <v>5217</v>
      </c>
      <c r="R1229" s="235" t="s">
        <v>33</v>
      </c>
      <c r="S1229" s="235"/>
    </row>
    <row r="1230" spans="1:19">
      <c r="A1230" s="37"/>
      <c r="B1230" s="37"/>
      <c r="C1230" s="40"/>
      <c r="D1230" s="40"/>
      <c r="E1230" s="54"/>
      <c r="F1230" s="54"/>
      <c r="G1230" s="69"/>
      <c r="H1230" s="73"/>
      <c r="I1230" s="60"/>
      <c r="J1230" s="54"/>
      <c r="K1230" s="86" t="s">
        <v>5218</v>
      </c>
      <c r="L1230" s="93" t="s">
        <v>5219</v>
      </c>
      <c r="R1230" s="235" t="s">
        <v>33</v>
      </c>
      <c r="S1230" s="235"/>
    </row>
    <row r="1231" spans="1:19">
      <c r="A1231" s="37"/>
      <c r="B1231" s="37"/>
      <c r="C1231" s="40"/>
      <c r="D1231" s="40"/>
      <c r="E1231" s="54"/>
      <c r="F1231" s="54"/>
      <c r="G1231" s="69"/>
      <c r="H1231" s="73"/>
      <c r="I1231" s="60"/>
      <c r="J1231" s="54"/>
      <c r="K1231" s="86" t="s">
        <v>5220</v>
      </c>
      <c r="L1231" s="93" t="s">
        <v>5221</v>
      </c>
      <c r="R1231" s="235" t="s">
        <v>33</v>
      </c>
      <c r="S1231" s="235"/>
    </row>
    <row r="1232" spans="1:19">
      <c r="A1232" s="37"/>
      <c r="B1232" s="37"/>
      <c r="C1232" s="40"/>
      <c r="D1232" s="40"/>
      <c r="E1232" s="54"/>
      <c r="F1232" s="54"/>
      <c r="G1232" s="69"/>
      <c r="H1232" s="73"/>
      <c r="I1232" s="60"/>
      <c r="J1232" s="54"/>
      <c r="K1232" s="86" t="s">
        <v>5222</v>
      </c>
      <c r="L1232" s="93" t="s">
        <v>5223</v>
      </c>
      <c r="R1232" s="235" t="s">
        <v>33</v>
      </c>
      <c r="S1232" s="235"/>
    </row>
    <row r="1233" spans="1:19">
      <c r="A1233" s="37"/>
      <c r="B1233" s="37"/>
      <c r="C1233" s="40"/>
      <c r="D1233" s="40"/>
      <c r="E1233" s="54"/>
      <c r="F1233" s="54"/>
      <c r="G1233" s="69"/>
      <c r="H1233" s="73"/>
      <c r="I1233" s="60"/>
      <c r="J1233" s="54"/>
      <c r="K1233" s="86" t="s">
        <v>5224</v>
      </c>
      <c r="L1233" s="93" t="s">
        <v>5225</v>
      </c>
      <c r="R1233" s="235" t="s">
        <v>33</v>
      </c>
      <c r="S1233" s="235"/>
    </row>
    <row r="1234" spans="1:19">
      <c r="A1234" s="37"/>
      <c r="B1234" s="37"/>
      <c r="C1234" s="40"/>
      <c r="D1234" s="40"/>
      <c r="E1234" s="54"/>
      <c r="F1234" s="54"/>
      <c r="G1234" s="69"/>
      <c r="H1234" s="73"/>
      <c r="I1234" s="60"/>
      <c r="J1234" s="54"/>
      <c r="K1234" s="86" t="s">
        <v>5226</v>
      </c>
      <c r="L1234" s="93" t="s">
        <v>5227</v>
      </c>
      <c r="R1234" s="235" t="s">
        <v>33</v>
      </c>
      <c r="S1234" s="235"/>
    </row>
    <row r="1235" spans="1:19">
      <c r="A1235" s="37"/>
      <c r="B1235" s="37"/>
      <c r="C1235" s="40"/>
      <c r="D1235" s="40"/>
      <c r="E1235" s="54"/>
      <c r="F1235" s="54"/>
      <c r="G1235" s="69"/>
      <c r="H1235" s="73"/>
      <c r="I1235" s="60"/>
      <c r="J1235" s="54"/>
      <c r="K1235" s="86" t="s">
        <v>5228</v>
      </c>
      <c r="L1235" s="93" t="s">
        <v>5229</v>
      </c>
      <c r="R1235" s="235" t="s">
        <v>33</v>
      </c>
      <c r="S1235" s="235"/>
    </row>
    <row r="1236" spans="1:19">
      <c r="A1236" s="37"/>
      <c r="B1236" s="37"/>
      <c r="C1236" s="40"/>
      <c r="D1236" s="40"/>
      <c r="E1236" s="54"/>
      <c r="F1236" s="54"/>
      <c r="G1236" s="69"/>
      <c r="H1236" s="73"/>
      <c r="I1236" s="60"/>
      <c r="J1236" s="54"/>
      <c r="K1236" s="86" t="s">
        <v>5230</v>
      </c>
      <c r="L1236" s="93" t="s">
        <v>5231</v>
      </c>
      <c r="R1236" s="235" t="s">
        <v>33</v>
      </c>
      <c r="S1236" s="235"/>
    </row>
    <row r="1237" spans="1:19">
      <c r="A1237" s="37"/>
      <c r="B1237" s="37"/>
      <c r="C1237" s="40"/>
      <c r="D1237" s="40"/>
      <c r="E1237" s="54"/>
      <c r="F1237" s="54"/>
      <c r="G1237" s="69"/>
      <c r="H1237" s="73"/>
      <c r="I1237" s="60"/>
      <c r="J1237" s="54"/>
      <c r="K1237" s="86" t="s">
        <v>5232</v>
      </c>
      <c r="L1237" s="93" t="s">
        <v>5233</v>
      </c>
      <c r="R1237" s="235" t="s">
        <v>33</v>
      </c>
      <c r="S1237" s="235"/>
    </row>
    <row r="1238" spans="1:19">
      <c r="A1238" s="37"/>
      <c r="B1238" s="37"/>
      <c r="C1238" s="40"/>
      <c r="D1238" s="40"/>
      <c r="E1238" s="54"/>
      <c r="F1238" s="54"/>
      <c r="G1238" s="69"/>
      <c r="H1238" s="73"/>
      <c r="I1238" s="60"/>
      <c r="J1238" s="54"/>
      <c r="K1238" s="86" t="s">
        <v>5234</v>
      </c>
      <c r="L1238" s="93" t="s">
        <v>5235</v>
      </c>
      <c r="R1238" s="235" t="s">
        <v>33</v>
      </c>
      <c r="S1238" s="235"/>
    </row>
    <row r="1239" spans="1:19">
      <c r="A1239" s="37"/>
      <c r="B1239" s="37"/>
      <c r="C1239" s="40"/>
      <c r="D1239" s="40"/>
      <c r="E1239" s="54"/>
      <c r="F1239" s="54"/>
      <c r="G1239" s="69"/>
      <c r="H1239" s="73"/>
      <c r="I1239" s="60"/>
      <c r="J1239" s="54"/>
      <c r="K1239" s="86" t="s">
        <v>5236</v>
      </c>
      <c r="L1239" s="93" t="s">
        <v>5237</v>
      </c>
      <c r="R1239" s="235" t="s">
        <v>33</v>
      </c>
      <c r="S1239" s="235"/>
    </row>
    <row r="1240" spans="1:19">
      <c r="A1240" s="37"/>
      <c r="B1240" s="37"/>
      <c r="C1240" s="40"/>
      <c r="D1240" s="40"/>
      <c r="E1240" s="54"/>
      <c r="F1240" s="54"/>
      <c r="G1240" s="69"/>
      <c r="H1240" s="73"/>
      <c r="I1240" s="60"/>
      <c r="J1240" s="54"/>
      <c r="K1240" s="86" t="s">
        <v>5238</v>
      </c>
      <c r="L1240" s="93" t="s">
        <v>5239</v>
      </c>
      <c r="R1240" s="235" t="s">
        <v>33</v>
      </c>
      <c r="S1240" s="235"/>
    </row>
    <row r="1241" spans="1:19">
      <c r="A1241" s="37"/>
      <c r="B1241" s="37"/>
      <c r="C1241" s="40"/>
      <c r="D1241" s="40"/>
      <c r="E1241" s="54"/>
      <c r="F1241" s="54"/>
      <c r="G1241" s="69"/>
      <c r="H1241" s="73"/>
      <c r="I1241" s="60"/>
      <c r="J1241" s="54"/>
      <c r="K1241" s="86" t="s">
        <v>5240</v>
      </c>
      <c r="L1241" s="93" t="s">
        <v>5241</v>
      </c>
      <c r="R1241" s="235" t="s">
        <v>33</v>
      </c>
      <c r="S1241" s="235"/>
    </row>
    <row r="1242" spans="1:19">
      <c r="A1242" s="37"/>
      <c r="B1242" s="37"/>
      <c r="C1242" s="40"/>
      <c r="D1242" s="40"/>
      <c r="E1242" s="54"/>
      <c r="F1242" s="54"/>
      <c r="G1242" s="69"/>
      <c r="H1242" s="73"/>
      <c r="I1242" s="60"/>
      <c r="J1242" s="54"/>
      <c r="K1242" s="86" t="s">
        <v>5242</v>
      </c>
      <c r="L1242" s="93" t="s">
        <v>5243</v>
      </c>
      <c r="R1242" s="235" t="s">
        <v>33</v>
      </c>
      <c r="S1242" s="235"/>
    </row>
    <row r="1243" spans="1:19">
      <c r="A1243" s="37"/>
      <c r="B1243" s="37"/>
      <c r="C1243" s="40"/>
      <c r="D1243" s="40"/>
      <c r="E1243" s="54"/>
      <c r="F1243" s="54"/>
      <c r="G1243" s="69"/>
      <c r="H1243" s="73"/>
      <c r="I1243" s="60"/>
      <c r="J1243" s="54"/>
      <c r="K1243" s="86" t="s">
        <v>5244</v>
      </c>
      <c r="L1243" s="93" t="s">
        <v>5245</v>
      </c>
      <c r="R1243" s="235" t="s">
        <v>33</v>
      </c>
      <c r="S1243" s="235"/>
    </row>
    <row r="1244" spans="1:19">
      <c r="A1244" s="37"/>
      <c r="B1244" s="37"/>
      <c r="C1244" s="40"/>
      <c r="D1244" s="40"/>
      <c r="E1244" s="54"/>
      <c r="F1244" s="54"/>
      <c r="G1244" s="69"/>
      <c r="H1244" s="73"/>
      <c r="I1244" s="60"/>
      <c r="J1244" s="54"/>
      <c r="K1244" s="86" t="s">
        <v>5246</v>
      </c>
      <c r="L1244" s="93" t="s">
        <v>5247</v>
      </c>
      <c r="R1244" s="235" t="s">
        <v>33</v>
      </c>
      <c r="S1244" s="235"/>
    </row>
    <row r="1245" spans="1:19">
      <c r="A1245" s="37"/>
      <c r="B1245" s="37"/>
      <c r="C1245" s="40"/>
      <c r="D1245" s="40"/>
      <c r="E1245" s="54"/>
      <c r="F1245" s="54"/>
      <c r="G1245" s="69"/>
      <c r="H1245" s="73"/>
      <c r="I1245" s="60"/>
      <c r="J1245" s="54"/>
      <c r="K1245" s="86" t="s">
        <v>5248</v>
      </c>
      <c r="L1245" s="93" t="s">
        <v>5249</v>
      </c>
      <c r="R1245" s="235" t="s">
        <v>33</v>
      </c>
      <c r="S1245" s="235"/>
    </row>
    <row r="1246" spans="1:19">
      <c r="A1246" s="37"/>
      <c r="B1246" s="37"/>
      <c r="C1246" s="40"/>
      <c r="D1246" s="40"/>
      <c r="E1246" s="54"/>
      <c r="F1246" s="54"/>
      <c r="G1246" s="69"/>
      <c r="H1246" s="73"/>
      <c r="I1246" s="60"/>
      <c r="J1246" s="54"/>
      <c r="K1246" s="86" t="s">
        <v>5250</v>
      </c>
      <c r="L1246" s="93" t="s">
        <v>5251</v>
      </c>
      <c r="R1246" s="235" t="s">
        <v>33</v>
      </c>
      <c r="S1246" s="235"/>
    </row>
    <row r="1247" spans="1:19">
      <c r="A1247" s="37"/>
      <c r="B1247" s="37"/>
      <c r="C1247" s="40"/>
      <c r="D1247" s="40"/>
      <c r="E1247" s="54"/>
      <c r="F1247" s="54"/>
      <c r="G1247" s="69"/>
      <c r="H1247" s="73"/>
      <c r="I1247" s="60"/>
      <c r="J1247" s="54"/>
      <c r="K1247" s="86" t="s">
        <v>5252</v>
      </c>
      <c r="L1247" s="93" t="s">
        <v>5253</v>
      </c>
      <c r="R1247" s="235" t="s">
        <v>33</v>
      </c>
      <c r="S1247" s="235"/>
    </row>
    <row r="1248" spans="1:19">
      <c r="A1248" s="37"/>
      <c r="B1248" s="37"/>
      <c r="C1248" s="40"/>
      <c r="D1248" s="40"/>
      <c r="E1248" s="54"/>
      <c r="F1248" s="54"/>
      <c r="G1248" s="69"/>
      <c r="H1248" s="73"/>
      <c r="I1248" s="60"/>
      <c r="J1248" s="54"/>
      <c r="K1248" s="86" t="s">
        <v>5254</v>
      </c>
      <c r="L1248" s="93" t="s">
        <v>5255</v>
      </c>
      <c r="R1248" s="235" t="s">
        <v>33</v>
      </c>
      <c r="S1248" s="235"/>
    </row>
    <row r="1249" spans="1:19">
      <c r="A1249" s="37"/>
      <c r="B1249" s="37"/>
      <c r="C1249" s="40"/>
      <c r="D1249" s="40"/>
      <c r="E1249" s="54"/>
      <c r="F1249" s="54"/>
      <c r="G1249" s="69"/>
      <c r="H1249" s="73"/>
      <c r="I1249" s="60"/>
      <c r="J1249" s="54"/>
      <c r="K1249" s="86" t="s">
        <v>5256</v>
      </c>
      <c r="L1249" s="93" t="s">
        <v>5257</v>
      </c>
      <c r="R1249" s="235" t="s">
        <v>33</v>
      </c>
      <c r="S1249" s="235"/>
    </row>
    <row r="1250" spans="1:19">
      <c r="A1250" s="37"/>
      <c r="B1250" s="37"/>
      <c r="C1250" s="40"/>
      <c r="D1250" s="40"/>
      <c r="E1250" s="54"/>
      <c r="F1250" s="54"/>
      <c r="G1250" s="69"/>
      <c r="H1250" s="73"/>
      <c r="I1250" s="60"/>
      <c r="J1250" s="54"/>
      <c r="K1250" s="86" t="s">
        <v>5258</v>
      </c>
      <c r="L1250" s="93" t="s">
        <v>5259</v>
      </c>
      <c r="R1250" s="235" t="s">
        <v>33</v>
      </c>
      <c r="S1250" s="235"/>
    </row>
    <row r="1251" spans="1:19">
      <c r="A1251" s="37"/>
      <c r="B1251" s="37"/>
      <c r="C1251" s="40"/>
      <c r="D1251" s="40"/>
      <c r="E1251" s="54"/>
      <c r="F1251" s="54"/>
      <c r="G1251" s="69"/>
      <c r="H1251" s="73"/>
      <c r="I1251" s="60"/>
      <c r="J1251" s="54"/>
      <c r="K1251" s="86" t="s">
        <v>5260</v>
      </c>
      <c r="L1251" s="93" t="s">
        <v>5261</v>
      </c>
      <c r="R1251" s="235" t="s">
        <v>33</v>
      </c>
      <c r="S1251" s="235"/>
    </row>
    <row r="1252" spans="1:19">
      <c r="A1252" s="37"/>
      <c r="B1252" s="37"/>
      <c r="C1252" s="40"/>
      <c r="D1252" s="40"/>
      <c r="E1252" s="54"/>
      <c r="F1252" s="54"/>
      <c r="G1252" s="69"/>
      <c r="H1252" s="73"/>
      <c r="I1252" s="60"/>
      <c r="J1252" s="54"/>
      <c r="K1252" s="86" t="s">
        <v>5262</v>
      </c>
      <c r="L1252" s="93" t="s">
        <v>5263</v>
      </c>
      <c r="R1252" s="235" t="s">
        <v>33</v>
      </c>
      <c r="S1252" s="235"/>
    </row>
    <row r="1253" spans="1:19">
      <c r="A1253" s="37"/>
      <c r="B1253" s="37"/>
      <c r="C1253" s="40"/>
      <c r="D1253" s="40"/>
      <c r="E1253" s="54"/>
      <c r="F1253" s="54"/>
      <c r="G1253" s="69"/>
      <c r="H1253" s="73"/>
      <c r="I1253" s="60"/>
      <c r="J1253" s="54"/>
      <c r="K1253" s="86" t="s">
        <v>5264</v>
      </c>
      <c r="L1253" s="93" t="s">
        <v>5265</v>
      </c>
      <c r="R1253" s="235" t="s">
        <v>33</v>
      </c>
      <c r="S1253" s="235"/>
    </row>
    <row r="1254" spans="1:19">
      <c r="A1254" s="37"/>
      <c r="B1254" s="37"/>
      <c r="C1254" s="40"/>
      <c r="D1254" s="40"/>
      <c r="E1254" s="54"/>
      <c r="F1254" s="54"/>
      <c r="G1254" s="69"/>
      <c r="H1254" s="73"/>
      <c r="I1254" s="60"/>
      <c r="J1254" s="54"/>
      <c r="K1254" s="86" t="s">
        <v>5266</v>
      </c>
      <c r="L1254" s="93" t="s">
        <v>5267</v>
      </c>
      <c r="R1254" s="235" t="s">
        <v>33</v>
      </c>
      <c r="S1254" s="235"/>
    </row>
    <row r="1255" spans="1:19">
      <c r="A1255" s="37"/>
      <c r="B1255" s="37"/>
      <c r="C1255" s="40"/>
      <c r="D1255" s="40"/>
      <c r="E1255" s="54"/>
      <c r="F1255" s="54"/>
      <c r="G1255" s="69"/>
      <c r="H1255" s="73"/>
      <c r="I1255" s="60"/>
      <c r="J1255" s="54"/>
      <c r="K1255" s="86" t="s">
        <v>5268</v>
      </c>
      <c r="L1255" s="93" t="s">
        <v>5269</v>
      </c>
      <c r="R1255" s="235" t="s">
        <v>33</v>
      </c>
      <c r="S1255" s="235"/>
    </row>
    <row r="1256" spans="1:19">
      <c r="A1256" s="37"/>
      <c r="B1256" s="37"/>
      <c r="C1256" s="40"/>
      <c r="D1256" s="40"/>
      <c r="E1256" s="54"/>
      <c r="F1256" s="54"/>
      <c r="G1256" s="69"/>
      <c r="H1256" s="73"/>
      <c r="I1256" s="60"/>
      <c r="J1256" s="54"/>
      <c r="K1256" s="86" t="s">
        <v>5270</v>
      </c>
      <c r="L1256" s="93" t="s">
        <v>5271</v>
      </c>
      <c r="R1256" s="235" t="s">
        <v>33</v>
      </c>
      <c r="S1256" s="235"/>
    </row>
    <row r="1257" spans="1:19">
      <c r="A1257" s="37"/>
      <c r="B1257" s="37"/>
      <c r="C1257" s="40"/>
      <c r="D1257" s="40"/>
      <c r="E1257" s="54"/>
      <c r="F1257" s="54"/>
      <c r="G1257" s="69"/>
      <c r="H1257" s="73"/>
      <c r="I1257" s="60"/>
      <c r="J1257" s="54"/>
      <c r="K1257" s="86" t="s">
        <v>5272</v>
      </c>
      <c r="L1257" s="93" t="s">
        <v>5273</v>
      </c>
      <c r="R1257" s="235" t="s">
        <v>33</v>
      </c>
      <c r="S1257" s="235"/>
    </row>
    <row r="1258" spans="1:19">
      <c r="A1258" s="37"/>
      <c r="B1258" s="37"/>
      <c r="C1258" s="40"/>
      <c r="D1258" s="40"/>
      <c r="E1258" s="54"/>
      <c r="F1258" s="54"/>
      <c r="G1258" s="69"/>
      <c r="H1258" s="73"/>
      <c r="I1258" s="60"/>
      <c r="J1258" s="54"/>
      <c r="K1258" s="86" t="s">
        <v>5274</v>
      </c>
      <c r="L1258" s="93" t="s">
        <v>5275</v>
      </c>
      <c r="R1258" s="235" t="s">
        <v>33</v>
      </c>
      <c r="S1258" s="235"/>
    </row>
    <row r="1259" spans="1:19">
      <c r="A1259" s="37"/>
      <c r="B1259" s="37"/>
      <c r="C1259" s="40"/>
      <c r="D1259" s="40"/>
      <c r="E1259" s="54"/>
      <c r="F1259" s="54"/>
      <c r="G1259" s="69"/>
      <c r="H1259" s="73"/>
      <c r="I1259" s="60"/>
      <c r="J1259" s="54"/>
      <c r="K1259" s="86" t="s">
        <v>5276</v>
      </c>
      <c r="L1259" s="93" t="s">
        <v>5277</v>
      </c>
      <c r="R1259" s="235" t="s">
        <v>33</v>
      </c>
      <c r="S1259" s="235"/>
    </row>
    <row r="1260" spans="1:19">
      <c r="A1260" s="37"/>
      <c r="B1260" s="37"/>
      <c r="C1260" s="40"/>
      <c r="D1260" s="40"/>
      <c r="E1260" s="54"/>
      <c r="F1260" s="54"/>
      <c r="G1260" s="69"/>
      <c r="H1260" s="73"/>
      <c r="I1260" s="60"/>
      <c r="J1260" s="54"/>
      <c r="K1260" s="86" t="s">
        <v>5278</v>
      </c>
      <c r="L1260" s="93" t="s">
        <v>5279</v>
      </c>
      <c r="R1260" s="235" t="s">
        <v>33</v>
      </c>
      <c r="S1260" s="235"/>
    </row>
    <row r="1261" spans="1:19">
      <c r="A1261" s="37"/>
      <c r="B1261" s="37"/>
      <c r="C1261" s="40"/>
      <c r="D1261" s="40"/>
      <c r="E1261" s="54"/>
      <c r="F1261" s="54"/>
      <c r="G1261" s="69"/>
      <c r="H1261" s="73"/>
      <c r="I1261" s="60"/>
      <c r="J1261" s="54"/>
      <c r="K1261" s="86" t="s">
        <v>5280</v>
      </c>
      <c r="L1261" s="93" t="s">
        <v>5281</v>
      </c>
      <c r="R1261" s="235" t="s">
        <v>33</v>
      </c>
      <c r="S1261" s="235"/>
    </row>
    <row r="1262" spans="1:19">
      <c r="A1262" s="37"/>
      <c r="B1262" s="37"/>
      <c r="C1262" s="40"/>
      <c r="D1262" s="40"/>
      <c r="E1262" s="54"/>
      <c r="F1262" s="54"/>
      <c r="G1262" s="69"/>
      <c r="H1262" s="73"/>
      <c r="I1262" s="60"/>
      <c r="J1262" s="54"/>
      <c r="K1262" s="86" t="s">
        <v>5282</v>
      </c>
      <c r="L1262" s="93" t="s">
        <v>5283</v>
      </c>
      <c r="R1262" s="235" t="s">
        <v>33</v>
      </c>
      <c r="S1262" s="235"/>
    </row>
    <row r="1263" spans="1:19">
      <c r="A1263" s="37"/>
      <c r="B1263" s="37"/>
      <c r="C1263" s="40"/>
      <c r="D1263" s="40"/>
      <c r="E1263" s="54"/>
      <c r="F1263" s="54"/>
      <c r="G1263" s="69"/>
      <c r="H1263" s="73"/>
      <c r="I1263" s="60"/>
      <c r="J1263" s="54"/>
      <c r="K1263" s="86" t="s">
        <v>5284</v>
      </c>
      <c r="L1263" s="93" t="s">
        <v>5285</v>
      </c>
      <c r="R1263" s="235" t="s">
        <v>33</v>
      </c>
      <c r="S1263" s="235"/>
    </row>
    <row r="1264" spans="1:19">
      <c r="A1264" s="37"/>
      <c r="B1264" s="37"/>
      <c r="C1264" s="40"/>
      <c r="D1264" s="40"/>
      <c r="E1264" s="54"/>
      <c r="F1264" s="54"/>
      <c r="G1264" s="69"/>
      <c r="H1264" s="73"/>
      <c r="I1264" s="60"/>
      <c r="J1264" s="54"/>
      <c r="K1264" s="86" t="s">
        <v>5286</v>
      </c>
      <c r="L1264" s="93" t="s">
        <v>5287</v>
      </c>
      <c r="R1264" s="235" t="s">
        <v>33</v>
      </c>
      <c r="S1264" s="235"/>
    </row>
    <row r="1265" spans="1:19">
      <c r="A1265" s="37"/>
      <c r="B1265" s="37"/>
      <c r="C1265" s="40"/>
      <c r="D1265" s="40"/>
      <c r="E1265" s="54"/>
      <c r="F1265" s="54"/>
      <c r="G1265" s="69"/>
      <c r="H1265" s="73"/>
      <c r="I1265" s="60"/>
      <c r="J1265" s="54"/>
      <c r="K1265" s="86" t="s">
        <v>5288</v>
      </c>
      <c r="L1265" s="93" t="s">
        <v>5289</v>
      </c>
      <c r="R1265" s="235" t="s">
        <v>33</v>
      </c>
      <c r="S1265" s="235"/>
    </row>
    <row r="1266" spans="1:19">
      <c r="A1266" s="37"/>
      <c r="B1266" s="37"/>
      <c r="C1266" s="40"/>
      <c r="D1266" s="40"/>
      <c r="E1266" s="54"/>
      <c r="F1266" s="54"/>
      <c r="G1266" s="69"/>
      <c r="H1266" s="73"/>
      <c r="I1266" s="60"/>
      <c r="J1266" s="54"/>
      <c r="K1266" s="86" t="s">
        <v>5290</v>
      </c>
      <c r="L1266" s="93" t="s">
        <v>5291</v>
      </c>
      <c r="R1266" s="235" t="s">
        <v>33</v>
      </c>
      <c r="S1266" s="235"/>
    </row>
    <row r="1267" spans="1:19">
      <c r="A1267" s="37"/>
      <c r="B1267" s="37"/>
      <c r="C1267" s="40"/>
      <c r="D1267" s="40"/>
      <c r="E1267" s="54"/>
      <c r="F1267" s="54"/>
      <c r="G1267" s="69"/>
      <c r="H1267" s="73"/>
      <c r="I1267" s="60"/>
      <c r="J1267" s="54"/>
      <c r="K1267" s="86" t="s">
        <v>5292</v>
      </c>
      <c r="L1267" s="93" t="s">
        <v>5293</v>
      </c>
      <c r="R1267" s="235" t="s">
        <v>33</v>
      </c>
      <c r="S1267" s="235"/>
    </row>
    <row r="1268" spans="1:19">
      <c r="A1268" s="37"/>
      <c r="B1268" s="37"/>
      <c r="C1268" s="40"/>
      <c r="D1268" s="40"/>
      <c r="E1268" s="54"/>
      <c r="F1268" s="54"/>
      <c r="G1268" s="69"/>
      <c r="H1268" s="73"/>
      <c r="I1268" s="60"/>
      <c r="J1268" s="54"/>
      <c r="K1268" s="86" t="s">
        <v>5294</v>
      </c>
      <c r="L1268" s="93" t="s">
        <v>5295</v>
      </c>
      <c r="R1268" s="235" t="s">
        <v>33</v>
      </c>
      <c r="S1268" s="235"/>
    </row>
    <row r="1269" spans="1:19">
      <c r="A1269" s="37"/>
      <c r="B1269" s="37"/>
      <c r="C1269" s="40"/>
      <c r="D1269" s="40"/>
      <c r="E1269" s="54"/>
      <c r="F1269" s="54"/>
      <c r="G1269" s="69"/>
      <c r="H1269" s="73"/>
      <c r="I1269" s="60"/>
      <c r="J1269" s="54"/>
      <c r="K1269" s="86" t="s">
        <v>5296</v>
      </c>
      <c r="L1269" s="93" t="s">
        <v>5297</v>
      </c>
      <c r="R1269" s="235" t="s">
        <v>33</v>
      </c>
      <c r="S1269" s="235"/>
    </row>
    <row r="1270" spans="1:19">
      <c r="A1270" s="37"/>
      <c r="B1270" s="37"/>
      <c r="C1270" s="40"/>
      <c r="D1270" s="40"/>
      <c r="E1270" s="54"/>
      <c r="F1270" s="54"/>
      <c r="G1270" s="69"/>
      <c r="H1270" s="73"/>
      <c r="I1270" s="60"/>
      <c r="J1270" s="54"/>
      <c r="K1270" s="86" t="s">
        <v>5298</v>
      </c>
      <c r="L1270" s="93" t="s">
        <v>5299</v>
      </c>
      <c r="R1270" s="235" t="s">
        <v>33</v>
      </c>
      <c r="S1270" s="235"/>
    </row>
    <row r="1271" spans="1:19">
      <c r="A1271" s="37"/>
      <c r="B1271" s="37"/>
      <c r="C1271" s="40"/>
      <c r="D1271" s="40"/>
      <c r="E1271" s="54"/>
      <c r="F1271" s="54"/>
      <c r="G1271" s="69"/>
      <c r="H1271" s="73"/>
      <c r="I1271" s="60"/>
      <c r="J1271" s="54"/>
      <c r="K1271" s="86" t="s">
        <v>5300</v>
      </c>
      <c r="L1271" s="93" t="s">
        <v>5301</v>
      </c>
      <c r="R1271" s="235" t="s">
        <v>33</v>
      </c>
      <c r="S1271" s="235"/>
    </row>
    <row r="1272" spans="1:19">
      <c r="A1272" s="37"/>
      <c r="B1272" s="37"/>
      <c r="C1272" s="40"/>
      <c r="D1272" s="40"/>
      <c r="E1272" s="54"/>
      <c r="F1272" s="54"/>
      <c r="G1272" s="69"/>
      <c r="H1272" s="73"/>
      <c r="I1272" s="60"/>
      <c r="J1272" s="54"/>
      <c r="K1272" s="86" t="s">
        <v>5302</v>
      </c>
      <c r="L1272" s="93" t="s">
        <v>5303</v>
      </c>
      <c r="R1272" s="235" t="s">
        <v>33</v>
      </c>
      <c r="S1272" s="235"/>
    </row>
    <row r="1273" spans="1:19">
      <c r="A1273" s="37"/>
      <c r="B1273" s="37"/>
      <c r="C1273" s="40"/>
      <c r="D1273" s="40"/>
      <c r="E1273" s="54"/>
      <c r="F1273" s="54"/>
      <c r="G1273" s="69"/>
      <c r="H1273" s="73"/>
      <c r="I1273" s="60"/>
      <c r="J1273" s="54"/>
      <c r="K1273" s="86" t="s">
        <v>6212</v>
      </c>
      <c r="L1273" s="93" t="s">
        <v>6238</v>
      </c>
      <c r="R1273" s="271" t="s">
        <v>33</v>
      </c>
      <c r="S1273" s="271"/>
    </row>
    <row r="1274" spans="1:19">
      <c r="A1274" s="37"/>
      <c r="B1274" s="37"/>
      <c r="C1274" s="40"/>
      <c r="D1274" s="40"/>
      <c r="E1274" s="54"/>
      <c r="F1274" s="54"/>
      <c r="G1274" s="69"/>
      <c r="H1274" s="73"/>
      <c r="I1274" s="60"/>
      <c r="J1274" s="54"/>
      <c r="K1274" s="86" t="s">
        <v>6213</v>
      </c>
      <c r="L1274" s="93" t="s">
        <v>6226</v>
      </c>
      <c r="R1274" s="271" t="s">
        <v>33</v>
      </c>
      <c r="S1274" s="271"/>
    </row>
    <row r="1275" spans="1:19">
      <c r="A1275" s="37"/>
      <c r="B1275" s="37"/>
      <c r="C1275" s="40"/>
      <c r="D1275" s="40"/>
      <c r="E1275" s="54"/>
      <c r="F1275" s="54"/>
      <c r="G1275" s="69"/>
      <c r="H1275" s="73"/>
      <c r="I1275" s="60"/>
      <c r="J1275" s="54"/>
      <c r="K1275" s="86" t="s">
        <v>6214</v>
      </c>
      <c r="L1275" s="93" t="s">
        <v>6227</v>
      </c>
      <c r="R1275" s="271" t="s">
        <v>33</v>
      </c>
      <c r="S1275" s="271"/>
    </row>
    <row r="1276" spans="1:19">
      <c r="A1276" s="37"/>
      <c r="B1276" s="37"/>
      <c r="C1276" s="40"/>
      <c r="D1276" s="40"/>
      <c r="E1276" s="54"/>
      <c r="F1276" s="54"/>
      <c r="G1276" s="69"/>
      <c r="H1276" s="73"/>
      <c r="I1276" s="60"/>
      <c r="J1276" s="54"/>
      <c r="K1276" s="86" t="s">
        <v>6215</v>
      </c>
      <c r="L1276" s="93" t="s">
        <v>6228</v>
      </c>
      <c r="R1276" s="271" t="s">
        <v>33</v>
      </c>
      <c r="S1276" s="271"/>
    </row>
    <row r="1277" spans="1:19">
      <c r="A1277" s="37"/>
      <c r="B1277" s="37"/>
      <c r="C1277" s="40"/>
      <c r="D1277" s="40"/>
      <c r="E1277" s="54"/>
      <c r="F1277" s="54"/>
      <c r="G1277" s="69"/>
      <c r="H1277" s="73"/>
      <c r="I1277" s="60"/>
      <c r="J1277" s="54"/>
      <c r="K1277" s="86" t="s">
        <v>6216</v>
      </c>
      <c r="L1277" s="93" t="s">
        <v>6229</v>
      </c>
      <c r="R1277" s="271" t="s">
        <v>33</v>
      </c>
      <c r="S1277" s="271"/>
    </row>
    <row r="1278" spans="1:19">
      <c r="A1278" s="37"/>
      <c r="B1278" s="37"/>
      <c r="C1278" s="40"/>
      <c r="D1278" s="40"/>
      <c r="E1278" s="54"/>
      <c r="F1278" s="54"/>
      <c r="G1278" s="69"/>
      <c r="H1278" s="73"/>
      <c r="I1278" s="60"/>
      <c r="J1278" s="54"/>
      <c r="K1278" s="86" t="s">
        <v>6217</v>
      </c>
      <c r="L1278" s="93" t="s">
        <v>6230</v>
      </c>
      <c r="R1278" s="271" t="s">
        <v>33</v>
      </c>
      <c r="S1278" s="271"/>
    </row>
    <row r="1279" spans="1:19">
      <c r="A1279" s="37"/>
      <c r="B1279" s="37"/>
      <c r="C1279" s="40"/>
      <c r="D1279" s="40"/>
      <c r="E1279" s="54"/>
      <c r="F1279" s="54"/>
      <c r="G1279" s="69"/>
      <c r="H1279" s="73"/>
      <c r="I1279" s="60"/>
      <c r="J1279" s="54"/>
      <c r="K1279" s="86" t="s">
        <v>6218</v>
      </c>
      <c r="L1279" s="93" t="s">
        <v>6231</v>
      </c>
      <c r="R1279" s="271" t="s">
        <v>33</v>
      </c>
      <c r="S1279" s="271"/>
    </row>
    <row r="1280" spans="1:19">
      <c r="A1280" s="37"/>
      <c r="B1280" s="37"/>
      <c r="C1280" s="40"/>
      <c r="D1280" s="40"/>
      <c r="E1280" s="54"/>
      <c r="F1280" s="54"/>
      <c r="G1280" s="69"/>
      <c r="H1280" s="73"/>
      <c r="I1280" s="60"/>
      <c r="J1280" s="54"/>
      <c r="K1280" s="86" t="s">
        <v>6219</v>
      </c>
      <c r="L1280" s="93" t="s">
        <v>6232</v>
      </c>
      <c r="R1280" s="271" t="s">
        <v>33</v>
      </c>
      <c r="S1280" s="271"/>
    </row>
    <row r="1281" spans="1:19">
      <c r="A1281" s="37"/>
      <c r="B1281" s="37"/>
      <c r="C1281" s="40"/>
      <c r="D1281" s="40"/>
      <c r="E1281" s="54"/>
      <c r="F1281" s="54"/>
      <c r="G1281" s="69"/>
      <c r="H1281" s="73"/>
      <c r="I1281" s="60"/>
      <c r="J1281" s="54"/>
      <c r="K1281" s="86" t="s">
        <v>6220</v>
      </c>
      <c r="L1281" s="93" t="s">
        <v>6233</v>
      </c>
      <c r="R1281" s="271" t="s">
        <v>33</v>
      </c>
      <c r="S1281" s="271"/>
    </row>
    <row r="1282" spans="1:19">
      <c r="A1282" s="37"/>
      <c r="B1282" s="37"/>
      <c r="C1282" s="40"/>
      <c r="D1282" s="40"/>
      <c r="E1282" s="54"/>
      <c r="F1282" s="54"/>
      <c r="G1282" s="69"/>
      <c r="H1282" s="73"/>
      <c r="I1282" s="60"/>
      <c r="J1282" s="54"/>
      <c r="K1282" s="86" t="s">
        <v>6221</v>
      </c>
      <c r="L1282" s="93" t="s">
        <v>6234</v>
      </c>
      <c r="R1282" s="271" t="s">
        <v>33</v>
      </c>
      <c r="S1282" s="271"/>
    </row>
    <row r="1283" spans="1:19">
      <c r="A1283" s="37"/>
      <c r="B1283" s="37"/>
      <c r="C1283" s="40"/>
      <c r="D1283" s="40"/>
      <c r="E1283" s="54"/>
      <c r="F1283" s="54"/>
      <c r="G1283" s="69"/>
      <c r="H1283" s="73"/>
      <c r="I1283" s="60"/>
      <c r="J1283" s="54"/>
      <c r="K1283" s="86" t="s">
        <v>6222</v>
      </c>
      <c r="L1283" s="93" t="s">
        <v>6235</v>
      </c>
      <c r="R1283" s="271" t="s">
        <v>33</v>
      </c>
      <c r="S1283" s="271"/>
    </row>
    <row r="1284" spans="1:19">
      <c r="A1284" s="37"/>
      <c r="B1284" s="37"/>
      <c r="C1284" s="40"/>
      <c r="D1284" s="40"/>
      <c r="E1284" s="54"/>
      <c r="F1284" s="54"/>
      <c r="G1284" s="69"/>
      <c r="H1284" s="73"/>
      <c r="I1284" s="60"/>
      <c r="J1284" s="54"/>
      <c r="K1284" s="86" t="s">
        <v>6223</v>
      </c>
      <c r="L1284" s="93" t="s">
        <v>6236</v>
      </c>
      <c r="R1284" s="271" t="s">
        <v>33</v>
      </c>
      <c r="S1284" s="271"/>
    </row>
    <row r="1285" spans="1:19">
      <c r="A1285" s="37"/>
      <c r="B1285" s="37"/>
      <c r="C1285" s="40"/>
      <c r="D1285" s="40"/>
      <c r="E1285" s="54"/>
      <c r="F1285" s="54"/>
      <c r="G1285" s="69"/>
      <c r="H1285" s="73"/>
      <c r="I1285" s="60"/>
      <c r="J1285" s="54"/>
      <c r="K1285" s="86" t="s">
        <v>6224</v>
      </c>
      <c r="L1285" s="93" t="s">
        <v>6237</v>
      </c>
      <c r="R1285" s="271" t="s">
        <v>33</v>
      </c>
      <c r="S1285" s="271"/>
    </row>
    <row r="1286" spans="1:19">
      <c r="A1286" s="37"/>
      <c r="B1286" s="37"/>
      <c r="C1286" s="40"/>
      <c r="D1286" s="40"/>
      <c r="E1286" s="54"/>
      <c r="F1286" s="54"/>
      <c r="G1286" s="69"/>
      <c r="H1286" s="73"/>
      <c r="I1286" s="60"/>
      <c r="J1286" s="54"/>
      <c r="K1286" s="86" t="s">
        <v>6225</v>
      </c>
      <c r="L1286" s="93" t="s">
        <v>6239</v>
      </c>
      <c r="R1286" s="271" t="s">
        <v>33</v>
      </c>
      <c r="S1286" s="271"/>
    </row>
    <row r="1287" spans="1:19">
      <c r="A1287" s="37"/>
      <c r="B1287" s="37"/>
      <c r="C1287" s="40"/>
      <c r="D1287" s="40"/>
      <c r="E1287" s="54"/>
      <c r="F1287" s="54"/>
      <c r="G1287" s="69"/>
      <c r="H1287" s="73"/>
      <c r="I1287" s="60"/>
      <c r="J1287" s="54"/>
      <c r="K1287" s="86" t="s">
        <v>6240</v>
      </c>
      <c r="L1287" s="93" t="s">
        <v>6243</v>
      </c>
      <c r="R1287" s="273" t="s">
        <v>33</v>
      </c>
      <c r="S1287" s="271"/>
    </row>
    <row r="1288" spans="1:19">
      <c r="A1288" s="37"/>
      <c r="B1288" s="37"/>
      <c r="C1288" s="40"/>
      <c r="D1288" s="40"/>
      <c r="E1288" s="54"/>
      <c r="F1288" s="54"/>
      <c r="G1288" s="69"/>
      <c r="H1288" s="73"/>
      <c r="I1288" s="60"/>
      <c r="J1288" s="54"/>
      <c r="K1288" s="86" t="s">
        <v>6241</v>
      </c>
      <c r="L1288" s="93" t="s">
        <v>6244</v>
      </c>
      <c r="R1288" s="273" t="s">
        <v>33</v>
      </c>
      <c r="S1288" s="271"/>
    </row>
    <row r="1289" spans="1:19">
      <c r="A1289" s="37"/>
      <c r="B1289" s="37"/>
      <c r="C1289" s="40"/>
      <c r="D1289" s="40"/>
      <c r="E1289" s="54"/>
      <c r="F1289" s="54"/>
      <c r="G1289" s="69"/>
      <c r="H1289" s="73"/>
      <c r="I1289" s="60"/>
      <c r="J1289" s="54"/>
      <c r="K1289" s="86" t="s">
        <v>6242</v>
      </c>
      <c r="L1289" s="93" t="s">
        <v>6245</v>
      </c>
      <c r="R1289" s="273" t="s">
        <v>33</v>
      </c>
      <c r="S1289" s="271"/>
    </row>
    <row r="1290" spans="1:19">
      <c r="A1290" s="37"/>
      <c r="B1290" s="37"/>
      <c r="C1290" s="40"/>
      <c r="D1290" s="40"/>
      <c r="E1290" s="54"/>
      <c r="F1290" s="54"/>
      <c r="G1290" s="69"/>
      <c r="H1290" s="73"/>
      <c r="I1290" s="60"/>
      <c r="J1290" s="54"/>
      <c r="K1290" s="86" t="s">
        <v>6252</v>
      </c>
      <c r="L1290" s="93" t="s">
        <v>6253</v>
      </c>
      <c r="R1290" s="283" t="s">
        <v>33</v>
      </c>
      <c r="S1290" s="271"/>
    </row>
    <row r="1291" spans="1:19">
      <c r="A1291" s="37"/>
      <c r="B1291" s="37"/>
      <c r="C1291" s="40"/>
      <c r="D1291" s="40"/>
      <c r="E1291" s="54"/>
      <c r="F1291" s="54"/>
      <c r="G1291" s="69"/>
      <c r="H1291" s="73"/>
      <c r="I1291" s="60"/>
      <c r="J1291" s="54"/>
      <c r="K1291" s="86" t="s">
        <v>6491</v>
      </c>
      <c r="L1291" s="93" t="s">
        <v>6492</v>
      </c>
      <c r="R1291" s="283" t="s">
        <v>33</v>
      </c>
      <c r="S1291" s="271"/>
    </row>
    <row r="1292" spans="1:19">
      <c r="A1292" s="37"/>
      <c r="B1292" s="37"/>
      <c r="C1292" s="40"/>
      <c r="D1292" s="40"/>
      <c r="E1292" s="54"/>
      <c r="F1292" s="54"/>
      <c r="G1292" s="69"/>
      <c r="H1292" s="73"/>
      <c r="I1292" s="60"/>
      <c r="J1292" s="54"/>
      <c r="K1292" s="86" t="s">
        <v>6511</v>
      </c>
      <c r="L1292" s="93" t="s">
        <v>6510</v>
      </c>
      <c r="R1292" s="283" t="s">
        <v>33</v>
      </c>
      <c r="S1292" s="271"/>
    </row>
    <row r="1293" spans="1:19">
      <c r="A1293" s="37"/>
      <c r="B1293" s="37"/>
      <c r="C1293" s="40"/>
      <c r="D1293" s="40"/>
      <c r="E1293" s="54"/>
      <c r="F1293" s="54"/>
      <c r="G1293" s="69"/>
      <c r="H1293" s="73"/>
      <c r="I1293" s="60"/>
      <c r="J1293" s="54"/>
      <c r="K1293" s="86" t="s">
        <v>6513</v>
      </c>
      <c r="L1293" s="93" t="s">
        <v>6512</v>
      </c>
      <c r="R1293" s="304" t="s">
        <v>33</v>
      </c>
      <c r="S1293" s="271"/>
    </row>
    <row r="1294" spans="1:19">
      <c r="A1294" s="37"/>
      <c r="B1294" s="37"/>
      <c r="C1294" s="40"/>
      <c r="D1294" s="40"/>
      <c r="E1294" s="54"/>
      <c r="F1294" s="54"/>
      <c r="G1294" s="69"/>
      <c r="H1294" s="73"/>
      <c r="I1294" s="60"/>
      <c r="J1294" s="54"/>
      <c r="K1294" s="86" t="s">
        <v>6530</v>
      </c>
      <c r="L1294" s="93" t="s">
        <v>6574</v>
      </c>
      <c r="R1294" s="304" t="s">
        <v>33</v>
      </c>
      <c r="S1294" s="271"/>
    </row>
    <row r="1295" spans="1:19">
      <c r="A1295" s="37"/>
      <c r="B1295" s="37"/>
      <c r="C1295" s="40"/>
      <c r="D1295" s="40"/>
      <c r="E1295" s="54"/>
      <c r="F1295" s="54"/>
      <c r="G1295" s="69"/>
      <c r="H1295" s="73"/>
      <c r="I1295" s="60"/>
      <c r="J1295" s="54"/>
      <c r="K1295" s="86" t="s">
        <v>6531</v>
      </c>
      <c r="L1295" s="93" t="s">
        <v>6575</v>
      </c>
      <c r="R1295" s="304" t="s">
        <v>33</v>
      </c>
      <c r="S1295" s="271"/>
    </row>
    <row r="1296" spans="1:19">
      <c r="A1296" s="37"/>
      <c r="B1296" s="37"/>
      <c r="C1296" s="40"/>
      <c r="D1296" s="40"/>
      <c r="E1296" s="54"/>
      <c r="F1296" s="54"/>
      <c r="G1296" s="69"/>
      <c r="H1296" s="73"/>
      <c r="I1296" s="60"/>
      <c r="J1296" s="54"/>
      <c r="K1296" s="86" t="s">
        <v>6532</v>
      </c>
      <c r="L1296" s="93" t="s">
        <v>6576</v>
      </c>
      <c r="R1296" s="304" t="s">
        <v>33</v>
      </c>
      <c r="S1296" s="271"/>
    </row>
    <row r="1297" spans="1:19">
      <c r="A1297" s="37"/>
      <c r="B1297" s="37"/>
      <c r="C1297" s="40"/>
      <c r="D1297" s="40"/>
      <c r="E1297" s="54"/>
      <c r="F1297" s="54"/>
      <c r="G1297" s="69"/>
      <c r="H1297" s="73"/>
      <c r="I1297" s="60"/>
      <c r="J1297" s="54"/>
      <c r="K1297" s="86" t="s">
        <v>6533</v>
      </c>
      <c r="L1297" s="93" t="s">
        <v>6577</v>
      </c>
      <c r="R1297" s="304" t="s">
        <v>33</v>
      </c>
      <c r="S1297" s="271"/>
    </row>
    <row r="1298" spans="1:19">
      <c r="A1298" s="37"/>
      <c r="B1298" s="37"/>
      <c r="C1298" s="40"/>
      <c r="D1298" s="40"/>
      <c r="E1298" s="54"/>
      <c r="F1298" s="54"/>
      <c r="G1298" s="69"/>
      <c r="H1298" s="73"/>
      <c r="I1298" s="60"/>
      <c r="J1298" s="54"/>
      <c r="K1298" s="86" t="s">
        <v>6803</v>
      </c>
      <c r="L1298" s="93" t="s">
        <v>6804</v>
      </c>
      <c r="R1298" s="304" t="s">
        <v>33</v>
      </c>
      <c r="S1298" s="271"/>
    </row>
    <row r="1299" spans="1:19">
      <c r="A1299" s="37"/>
      <c r="B1299" s="37"/>
      <c r="C1299" s="40"/>
      <c r="D1299" s="40"/>
      <c r="E1299" s="54"/>
      <c r="F1299" s="54"/>
      <c r="G1299" s="69"/>
      <c r="H1299" s="73"/>
      <c r="I1299" s="60"/>
      <c r="J1299" s="54"/>
      <c r="K1299" s="86" t="s">
        <v>6805</v>
      </c>
      <c r="L1299" s="93" t="s">
        <v>6806</v>
      </c>
      <c r="R1299" s="304" t="s">
        <v>33</v>
      </c>
      <c r="S1299" s="271"/>
    </row>
    <row r="1300" spans="1:19">
      <c r="A1300" s="37"/>
      <c r="B1300" s="37"/>
      <c r="C1300" s="40"/>
      <c r="D1300" s="40"/>
      <c r="E1300" s="54"/>
      <c r="F1300" s="54"/>
      <c r="G1300" s="69"/>
      <c r="H1300" s="73"/>
      <c r="I1300" s="60"/>
      <c r="J1300" s="54"/>
      <c r="K1300" s="86" t="s">
        <v>6807</v>
      </c>
      <c r="L1300" s="93" t="s">
        <v>6808</v>
      </c>
      <c r="R1300" s="304" t="s">
        <v>33</v>
      </c>
      <c r="S1300" s="271"/>
    </row>
    <row r="1301" spans="1:19">
      <c r="A1301" s="37"/>
      <c r="B1301" s="37"/>
      <c r="C1301" s="40"/>
      <c r="D1301" s="40"/>
      <c r="E1301" s="54"/>
      <c r="F1301" s="54"/>
      <c r="G1301" s="69"/>
      <c r="H1301" s="73"/>
      <c r="I1301" s="60"/>
      <c r="J1301" s="54"/>
      <c r="K1301" s="86" t="s">
        <v>6809</v>
      </c>
      <c r="L1301" s="93" t="s">
        <v>6810</v>
      </c>
      <c r="R1301" s="304" t="s">
        <v>33</v>
      </c>
      <c r="S1301" s="271"/>
    </row>
    <row r="1302" spans="1:19">
      <c r="A1302" s="37"/>
      <c r="B1302" s="37"/>
      <c r="C1302" s="40"/>
      <c r="D1302" s="40"/>
      <c r="E1302" s="54"/>
      <c r="F1302" s="54"/>
      <c r="G1302" s="69"/>
      <c r="H1302" s="73"/>
      <c r="I1302" s="60"/>
      <c r="J1302" s="54"/>
      <c r="K1302" s="86" t="s">
        <v>6811</v>
      </c>
      <c r="L1302" s="93" t="s">
        <v>6812</v>
      </c>
      <c r="R1302" s="304" t="s">
        <v>33</v>
      </c>
      <c r="S1302" s="271"/>
    </row>
    <row r="1303" spans="1:19">
      <c r="A1303" s="37"/>
      <c r="B1303" s="37"/>
      <c r="C1303" s="40"/>
      <c r="D1303" s="40"/>
      <c r="E1303" s="54"/>
      <c r="F1303" s="54"/>
      <c r="G1303" s="69"/>
      <c r="H1303" s="73"/>
      <c r="I1303" s="60"/>
      <c r="J1303" s="54"/>
      <c r="K1303" s="86"/>
      <c r="L1303" s="93"/>
      <c r="R1303" s="235"/>
      <c r="S1303" s="235"/>
    </row>
    <row r="1304" spans="1:19">
      <c r="A1304" s="37"/>
      <c r="B1304" s="37"/>
      <c r="C1304" s="50" t="s">
        <v>1808</v>
      </c>
      <c r="D1304" s="51" t="s">
        <v>1809</v>
      </c>
      <c r="E1304" s="54"/>
      <c r="F1304" s="59"/>
      <c r="G1304" s="69"/>
      <c r="H1304" s="73"/>
      <c r="I1304" s="60"/>
      <c r="J1304" s="54"/>
      <c r="K1304" s="93"/>
      <c r="L1304" s="93"/>
      <c r="M1304" s="1">
        <f t="shared" ref="M1304:M1345" si="37">MAX(LEN(F1304), LEN(H1304), LEN(J1304), LEN(L1304))</f>
        <v>0</v>
      </c>
      <c r="O1304" s="1" t="str">
        <f t="shared" ref="O1304:O1335" si="38">E1304&amp;G1304&amp;I1304&amp;K1304</f>
        <v/>
      </c>
      <c r="P1304" s="1" t="str">
        <f t="shared" ref="P1304:P1335" si="39">F1304&amp;H1304&amp;J1304&amp;L1304</f>
        <v/>
      </c>
    </row>
    <row r="1305" spans="1:19">
      <c r="A1305" s="37"/>
      <c r="B1305" s="37"/>
      <c r="C1305" s="50"/>
      <c r="D1305" s="51"/>
      <c r="E1305" s="60" t="s">
        <v>1810</v>
      </c>
      <c r="F1305" s="59" t="s">
        <v>1811</v>
      </c>
      <c r="G1305" s="69"/>
      <c r="H1305" s="73"/>
      <c r="I1305" s="60"/>
      <c r="J1305" s="54"/>
      <c r="K1305" s="93"/>
      <c r="L1305" s="93"/>
      <c r="M1305" s="1">
        <f t="shared" si="37"/>
        <v>14</v>
      </c>
      <c r="O1305" s="1" t="str">
        <f t="shared" si="38"/>
        <v>F30</v>
      </c>
      <c r="P1305" s="1" t="str">
        <f t="shared" si="39"/>
        <v xml:space="preserve">FSTE Research </v>
      </c>
      <c r="R1305" s="11" t="s">
        <v>29</v>
      </c>
      <c r="S1305" s="11" t="s">
        <v>1808</v>
      </c>
    </row>
    <row r="1306" spans="1:19">
      <c r="A1306" s="37"/>
      <c r="B1306" s="37"/>
      <c r="C1306" s="50"/>
      <c r="D1306" s="51"/>
      <c r="E1306" s="60"/>
      <c r="F1306" s="59"/>
      <c r="G1306" s="77" t="s">
        <v>1812</v>
      </c>
      <c r="H1306" s="73" t="s">
        <v>1811</v>
      </c>
      <c r="I1306" s="60"/>
      <c r="J1306" s="54"/>
      <c r="K1306" s="93"/>
      <c r="L1306" s="93"/>
      <c r="M1306" s="1">
        <f t="shared" si="37"/>
        <v>14</v>
      </c>
      <c r="O1306" s="1" t="str">
        <f t="shared" si="38"/>
        <v>F300</v>
      </c>
      <c r="P1306" s="1" t="str">
        <f t="shared" si="39"/>
        <v xml:space="preserve">FSTE Research </v>
      </c>
      <c r="Q1306" s="13" t="s">
        <v>1810</v>
      </c>
      <c r="R1306" s="11" t="s">
        <v>29</v>
      </c>
      <c r="S1306" s="11" t="s">
        <v>1808</v>
      </c>
    </row>
    <row r="1307" spans="1:19">
      <c r="A1307" s="37"/>
      <c r="B1307" s="37"/>
      <c r="C1307" s="50"/>
      <c r="D1307" s="51"/>
      <c r="E1307" s="60"/>
      <c r="F1307" s="59"/>
      <c r="G1307" s="69"/>
      <c r="H1307" s="73"/>
      <c r="I1307" s="60" t="s">
        <v>1813</v>
      </c>
      <c r="J1307" s="59" t="s">
        <v>1811</v>
      </c>
      <c r="K1307" s="93"/>
      <c r="L1307" s="93"/>
      <c r="M1307" s="1">
        <f t="shared" si="37"/>
        <v>14</v>
      </c>
      <c r="O1307" s="1" t="str">
        <f t="shared" si="38"/>
        <v>F3000</v>
      </c>
      <c r="P1307" s="1" t="str">
        <f t="shared" si="39"/>
        <v xml:space="preserve">FSTE Research </v>
      </c>
      <c r="Q1307" s="13" t="s">
        <v>1812</v>
      </c>
      <c r="R1307" s="11" t="s">
        <v>29</v>
      </c>
      <c r="S1307" s="11" t="s">
        <v>1808</v>
      </c>
    </row>
    <row r="1308" spans="1:19">
      <c r="A1308" s="37"/>
      <c r="B1308" s="37"/>
      <c r="C1308" s="50"/>
      <c r="D1308" s="51"/>
      <c r="E1308" s="54"/>
      <c r="F1308" s="54"/>
      <c r="G1308" s="69"/>
      <c r="H1308" s="73"/>
      <c r="I1308" s="60"/>
      <c r="J1308" s="54"/>
      <c r="K1308" s="86" t="s">
        <v>1814</v>
      </c>
      <c r="L1308" s="93" t="s">
        <v>1815</v>
      </c>
      <c r="M1308" s="1">
        <f t="shared" si="37"/>
        <v>35</v>
      </c>
      <c r="O1308" s="1" t="str">
        <f t="shared" si="38"/>
        <v>F3001</v>
      </c>
      <c r="P1308" s="1" t="str">
        <f t="shared" si="39"/>
        <v>Faculty of Sci and Tech Central Fnd</v>
      </c>
      <c r="Q1308" s="13" t="s">
        <v>1813</v>
      </c>
      <c r="R1308" s="11" t="s">
        <v>33</v>
      </c>
      <c r="S1308" s="11" t="s">
        <v>1808</v>
      </c>
    </row>
    <row r="1309" spans="1:19">
      <c r="A1309" s="37"/>
      <c r="B1309" s="37"/>
      <c r="C1309" s="50"/>
      <c r="D1309" s="51"/>
      <c r="E1309" s="54"/>
      <c r="F1309" s="59"/>
      <c r="G1309" s="69"/>
      <c r="H1309" s="69"/>
      <c r="I1309" s="60"/>
      <c r="J1309" s="54"/>
      <c r="K1309" s="86" t="s">
        <v>1816</v>
      </c>
      <c r="L1309" s="87" t="s">
        <v>1817</v>
      </c>
      <c r="M1309" s="1">
        <f t="shared" si="37"/>
        <v>25</v>
      </c>
      <c r="O1309" s="1" t="str">
        <f t="shared" si="38"/>
        <v>F3002</v>
      </c>
      <c r="P1309" s="1" t="str">
        <f t="shared" si="39"/>
        <v>FSTE Final Thesis Binding</v>
      </c>
      <c r="Q1309" s="13" t="s">
        <v>1813</v>
      </c>
      <c r="R1309" s="11" t="s">
        <v>33</v>
      </c>
      <c r="S1309" s="11" t="s">
        <v>1808</v>
      </c>
    </row>
    <row r="1310" spans="1:19">
      <c r="A1310" s="37"/>
      <c r="B1310" s="37"/>
      <c r="C1310" s="50"/>
      <c r="D1310" s="51"/>
      <c r="E1310" s="59"/>
      <c r="F1310" s="59"/>
      <c r="G1310" s="69"/>
      <c r="H1310" s="69"/>
      <c r="I1310" s="60"/>
      <c r="J1310" s="54"/>
      <c r="K1310" s="86" t="s">
        <v>1818</v>
      </c>
      <c r="L1310" s="87" t="s">
        <v>1819</v>
      </c>
      <c r="M1310" s="1">
        <f t="shared" si="37"/>
        <v>20</v>
      </c>
      <c r="O1310" s="1" t="str">
        <f t="shared" si="38"/>
        <v>F3003</v>
      </c>
      <c r="P1310" s="1" t="str">
        <f t="shared" si="39"/>
        <v>IEEE Student Chapter</v>
      </c>
      <c r="Q1310" s="13" t="s">
        <v>1813</v>
      </c>
      <c r="R1310" s="11" t="s">
        <v>33</v>
      </c>
      <c r="S1310" s="11" t="s">
        <v>1808</v>
      </c>
    </row>
    <row r="1311" spans="1:19">
      <c r="A1311" s="37"/>
      <c r="B1311" s="37"/>
      <c r="C1311" s="50"/>
      <c r="D1311" s="51"/>
      <c r="E1311" s="59"/>
      <c r="F1311" s="59"/>
      <c r="G1311" s="69"/>
      <c r="H1311" s="69"/>
      <c r="I1311" s="60"/>
      <c r="J1311" s="54"/>
      <c r="K1311" s="86" t="s">
        <v>1820</v>
      </c>
      <c r="L1311" s="87" t="s">
        <v>1821</v>
      </c>
      <c r="M1311" s="1">
        <f t="shared" si="37"/>
        <v>15</v>
      </c>
      <c r="O1311" s="1" t="str">
        <f t="shared" si="38"/>
        <v>F3004</v>
      </c>
      <c r="P1311" s="1" t="str">
        <f t="shared" si="39"/>
        <v>Saccharum Edule</v>
      </c>
      <c r="Q1311" s="13" t="s">
        <v>1813</v>
      </c>
      <c r="R1311" s="11" t="s">
        <v>33</v>
      </c>
      <c r="S1311" s="11" t="s">
        <v>1808</v>
      </c>
    </row>
    <row r="1312" spans="1:19">
      <c r="A1312" s="37"/>
      <c r="B1312" s="37"/>
      <c r="C1312" s="50"/>
      <c r="D1312" s="51"/>
      <c r="E1312" s="59"/>
      <c r="F1312" s="59"/>
      <c r="G1312" s="69"/>
      <c r="H1312" s="69"/>
      <c r="I1312" s="60"/>
      <c r="J1312" s="54"/>
      <c r="K1312" s="86" t="s">
        <v>1822</v>
      </c>
      <c r="L1312" s="87" t="s">
        <v>1823</v>
      </c>
      <c r="M1312" s="1">
        <f t="shared" si="37"/>
        <v>22</v>
      </c>
      <c r="O1312" s="1" t="str">
        <f t="shared" si="38"/>
        <v>F3005</v>
      </c>
      <c r="P1312" s="1" t="str">
        <f t="shared" si="39"/>
        <v>Ranjani/Polymer Blends</v>
      </c>
      <c r="Q1312" s="13" t="s">
        <v>1813</v>
      </c>
      <c r="R1312" s="11" t="s">
        <v>33</v>
      </c>
      <c r="S1312" s="11" t="s">
        <v>1808</v>
      </c>
    </row>
    <row r="1313" spans="1:19">
      <c r="A1313" s="37"/>
      <c r="B1313" s="37"/>
      <c r="C1313" s="50"/>
      <c r="D1313" s="51"/>
      <c r="E1313" s="59"/>
      <c r="F1313" s="59"/>
      <c r="G1313" s="69"/>
      <c r="H1313" s="69"/>
      <c r="I1313" s="60"/>
      <c r="J1313" s="54"/>
      <c r="K1313" s="86" t="s">
        <v>1824</v>
      </c>
      <c r="L1313" s="87" t="s">
        <v>1825</v>
      </c>
      <c r="M1313" s="1">
        <f t="shared" si="37"/>
        <v>16</v>
      </c>
      <c r="O1313" s="1" t="str">
        <f t="shared" si="38"/>
        <v>F3006</v>
      </c>
      <c r="P1313" s="1" t="str">
        <f t="shared" si="39"/>
        <v>Vinay/Elite Kava</v>
      </c>
      <c r="Q1313" s="13" t="s">
        <v>1813</v>
      </c>
      <c r="R1313" s="11" t="s">
        <v>33</v>
      </c>
      <c r="S1313" s="11" t="s">
        <v>1808</v>
      </c>
    </row>
    <row r="1314" spans="1:19">
      <c r="A1314" s="37"/>
      <c r="B1314" s="37"/>
      <c r="C1314" s="50"/>
      <c r="D1314" s="51"/>
      <c r="E1314" s="59"/>
      <c r="F1314" s="59"/>
      <c r="G1314" s="69"/>
      <c r="H1314" s="69"/>
      <c r="I1314" s="60"/>
      <c r="J1314" s="54"/>
      <c r="K1314" s="86" t="s">
        <v>1826</v>
      </c>
      <c r="L1314" s="87" t="s">
        <v>1827</v>
      </c>
      <c r="M1314" s="1">
        <f t="shared" si="37"/>
        <v>21</v>
      </c>
      <c r="O1314" s="1" t="str">
        <f t="shared" si="38"/>
        <v>F3007</v>
      </c>
      <c r="P1314" s="1" t="str">
        <f t="shared" si="39"/>
        <v>Sheikh/Aerial Vehicle</v>
      </c>
      <c r="Q1314" s="13" t="s">
        <v>1813</v>
      </c>
      <c r="R1314" s="11" t="s">
        <v>33</v>
      </c>
      <c r="S1314" s="11" t="s">
        <v>1808</v>
      </c>
    </row>
    <row r="1315" spans="1:19">
      <c r="A1315" s="37"/>
      <c r="B1315" s="37"/>
      <c r="C1315" s="50"/>
      <c r="D1315" s="51"/>
      <c r="E1315" s="59"/>
      <c r="F1315" s="54"/>
      <c r="G1315" s="69"/>
      <c r="H1315" s="73"/>
      <c r="I1315" s="60"/>
      <c r="J1315" s="54"/>
      <c r="K1315" s="86" t="s">
        <v>1828</v>
      </c>
      <c r="L1315" s="93" t="s">
        <v>1829</v>
      </c>
      <c r="M1315" s="1">
        <f t="shared" si="37"/>
        <v>35</v>
      </c>
      <c r="O1315" s="1" t="str">
        <f t="shared" si="38"/>
        <v>F3008</v>
      </c>
      <c r="P1315" s="1" t="str">
        <f t="shared" si="39"/>
        <v>Reactive P.C-Wind Diesel Hybird Sys</v>
      </c>
      <c r="Q1315" s="13" t="s">
        <v>1813</v>
      </c>
      <c r="R1315" s="11" t="s">
        <v>33</v>
      </c>
      <c r="S1315" s="11" t="s">
        <v>1808</v>
      </c>
    </row>
    <row r="1316" spans="1:19">
      <c r="A1316" s="37"/>
      <c r="B1316" s="37"/>
      <c r="C1316" s="50"/>
      <c r="D1316" s="51"/>
      <c r="E1316" s="54"/>
      <c r="F1316" s="59"/>
      <c r="G1316" s="69"/>
      <c r="H1316" s="69"/>
      <c r="I1316" s="60"/>
      <c r="J1316" s="54"/>
      <c r="K1316" s="86" t="s">
        <v>1830</v>
      </c>
      <c r="L1316" s="87" t="s">
        <v>1831</v>
      </c>
      <c r="M1316" s="1">
        <f t="shared" si="37"/>
        <v>34</v>
      </c>
      <c r="O1316" s="1" t="str">
        <f t="shared" si="38"/>
        <v>F3009</v>
      </c>
      <c r="P1316" s="1" t="str">
        <f t="shared" si="39"/>
        <v>Mark/Volivoli Cave Conservatn/Cont</v>
      </c>
      <c r="Q1316" s="13" t="s">
        <v>1813</v>
      </c>
      <c r="R1316" s="11" t="s">
        <v>33</v>
      </c>
      <c r="S1316" s="11" t="s">
        <v>1808</v>
      </c>
    </row>
    <row r="1317" spans="1:19">
      <c r="A1317" s="37"/>
      <c r="B1317" s="37"/>
      <c r="C1317" s="50"/>
      <c r="D1317" s="51"/>
      <c r="E1317" s="54"/>
      <c r="F1317" s="59"/>
      <c r="G1317" s="69"/>
      <c r="H1317" s="69"/>
      <c r="I1317" s="60"/>
      <c r="J1317" s="54"/>
      <c r="K1317" s="86" t="s">
        <v>1832</v>
      </c>
      <c r="L1317" s="87" t="s">
        <v>1833</v>
      </c>
      <c r="M1317" s="1">
        <f t="shared" si="37"/>
        <v>35</v>
      </c>
      <c r="O1317" s="1" t="str">
        <f t="shared" si="38"/>
        <v>F3010</v>
      </c>
      <c r="P1317" s="1" t="str">
        <f t="shared" si="39"/>
        <v>Nandini/Trends in Ocean Acidificatn</v>
      </c>
      <c r="Q1317" s="13" t="s">
        <v>1813</v>
      </c>
      <c r="R1317" s="11" t="s">
        <v>33</v>
      </c>
      <c r="S1317" s="11" t="s">
        <v>1808</v>
      </c>
    </row>
    <row r="1318" spans="1:19">
      <c r="A1318" s="37"/>
      <c r="B1318" s="37"/>
      <c r="C1318" s="50"/>
      <c r="D1318" s="51"/>
      <c r="E1318" s="54"/>
      <c r="F1318" s="59"/>
      <c r="G1318" s="69"/>
      <c r="H1318" s="69"/>
      <c r="I1318" s="60"/>
      <c r="J1318" s="54"/>
      <c r="K1318" s="86" t="s">
        <v>1834</v>
      </c>
      <c r="L1318" s="87" t="s">
        <v>1835</v>
      </c>
      <c r="M1318" s="1">
        <f t="shared" si="37"/>
        <v>35</v>
      </c>
      <c r="O1318" s="1" t="str">
        <f t="shared" si="38"/>
        <v>F3011</v>
      </c>
      <c r="P1318" s="1" t="str">
        <f t="shared" si="39"/>
        <v>Uma K/Behavior of Papilio Schmeltzi</v>
      </c>
      <c r="Q1318" s="13" t="s">
        <v>1813</v>
      </c>
      <c r="R1318" s="11" t="s">
        <v>33</v>
      </c>
      <c r="S1318" s="11" t="s">
        <v>1808</v>
      </c>
    </row>
    <row r="1319" spans="1:19">
      <c r="A1319" s="37"/>
      <c r="B1319" s="37"/>
      <c r="C1319" s="50"/>
      <c r="D1319" s="51"/>
      <c r="E1319" s="54"/>
      <c r="F1319" s="59"/>
      <c r="G1319" s="69"/>
      <c r="H1319" s="69"/>
      <c r="I1319" s="60"/>
      <c r="J1319" s="54"/>
      <c r="K1319" s="86" t="s">
        <v>1836</v>
      </c>
      <c r="L1319" s="87" t="s">
        <v>1837</v>
      </c>
      <c r="M1319" s="1">
        <f t="shared" si="37"/>
        <v>35</v>
      </c>
      <c r="O1319" s="1" t="str">
        <f t="shared" si="38"/>
        <v>F3012</v>
      </c>
      <c r="P1319" s="1" t="str">
        <f t="shared" si="39"/>
        <v>Assaf/Reconfigurable Embedded Syst1</v>
      </c>
      <c r="Q1319" s="13" t="s">
        <v>1813</v>
      </c>
      <c r="R1319" s="11" t="s">
        <v>33</v>
      </c>
      <c r="S1319" s="11" t="s">
        <v>1808</v>
      </c>
    </row>
    <row r="1320" spans="1:19">
      <c r="A1320" s="37"/>
      <c r="B1320" s="37"/>
      <c r="C1320" s="50"/>
      <c r="D1320" s="51"/>
      <c r="E1320" s="54"/>
      <c r="F1320" s="59"/>
      <c r="G1320" s="69"/>
      <c r="H1320" s="69"/>
      <c r="I1320" s="60"/>
      <c r="J1320" s="54"/>
      <c r="K1320" s="86" t="s">
        <v>1838</v>
      </c>
      <c r="L1320" s="87" t="s">
        <v>1839</v>
      </c>
      <c r="M1320" s="1">
        <f t="shared" si="37"/>
        <v>30</v>
      </c>
      <c r="O1320" s="1" t="str">
        <f t="shared" si="38"/>
        <v>F3013</v>
      </c>
      <c r="P1320" s="1" t="str">
        <f t="shared" si="39"/>
        <v>Sandeep/Ocean Energy Resources</v>
      </c>
      <c r="Q1320" s="13" t="s">
        <v>1813</v>
      </c>
      <c r="R1320" s="11" t="s">
        <v>33</v>
      </c>
      <c r="S1320" s="11" t="s">
        <v>1808</v>
      </c>
    </row>
    <row r="1321" spans="1:19">
      <c r="A1321" s="37"/>
      <c r="B1321" s="37"/>
      <c r="C1321" s="50"/>
      <c r="D1321" s="51"/>
      <c r="E1321" s="59"/>
      <c r="F1321" s="59"/>
      <c r="G1321" s="69"/>
      <c r="H1321" s="69"/>
      <c r="I1321" s="60"/>
      <c r="J1321" s="54"/>
      <c r="K1321" s="86" t="s">
        <v>1840</v>
      </c>
      <c r="L1321" s="87" t="s">
        <v>1841</v>
      </c>
      <c r="M1321" s="1">
        <f t="shared" si="37"/>
        <v>35</v>
      </c>
      <c r="O1321" s="1" t="str">
        <f t="shared" si="38"/>
        <v>F3014</v>
      </c>
      <c r="P1321" s="1" t="str">
        <f t="shared" si="39"/>
        <v>Klaus/Bioactive Compound frm Marine</v>
      </c>
      <c r="Q1321" s="13" t="s">
        <v>1813</v>
      </c>
      <c r="R1321" s="11" t="s">
        <v>33</v>
      </c>
      <c r="S1321" s="11" t="s">
        <v>1808</v>
      </c>
    </row>
    <row r="1322" spans="1:19">
      <c r="A1322" s="37"/>
      <c r="B1322" s="37"/>
      <c r="C1322" s="50"/>
      <c r="D1322" s="51"/>
      <c r="E1322" s="59"/>
      <c r="F1322" s="59"/>
      <c r="G1322" s="69"/>
      <c r="H1322" s="69"/>
      <c r="I1322" s="60"/>
      <c r="J1322" s="54"/>
      <c r="K1322" s="86" t="s">
        <v>1842</v>
      </c>
      <c r="L1322" s="87" t="s">
        <v>1843</v>
      </c>
      <c r="M1322" s="1">
        <f t="shared" si="37"/>
        <v>31</v>
      </c>
      <c r="O1322" s="1" t="str">
        <f t="shared" si="38"/>
        <v>F3015</v>
      </c>
      <c r="P1322" s="1" t="str">
        <f t="shared" si="39"/>
        <v>Aman/45kw Grid Connect PV Solar</v>
      </c>
      <c r="Q1322" s="13" t="s">
        <v>1813</v>
      </c>
      <c r="R1322" s="11" t="s">
        <v>33</v>
      </c>
      <c r="S1322" s="11" t="s">
        <v>1808</v>
      </c>
    </row>
    <row r="1323" spans="1:19">
      <c r="A1323" s="37"/>
      <c r="B1323" s="37"/>
      <c r="C1323" s="50"/>
      <c r="D1323" s="51"/>
      <c r="E1323" s="59"/>
      <c r="F1323" s="59"/>
      <c r="G1323" s="69"/>
      <c r="H1323" s="69"/>
      <c r="I1323" s="60"/>
      <c r="J1323" s="54"/>
      <c r="K1323" s="86" t="s">
        <v>1844</v>
      </c>
      <c r="L1323" s="87" t="s">
        <v>1845</v>
      </c>
      <c r="M1323" s="1">
        <f t="shared" si="37"/>
        <v>35</v>
      </c>
      <c r="O1323" s="1" t="str">
        <f t="shared" si="38"/>
        <v>F3016</v>
      </c>
      <c r="P1323" s="1" t="str">
        <f t="shared" si="39"/>
        <v>Sofina/Examining Chemical Fertility</v>
      </c>
      <c r="Q1323" s="13" t="s">
        <v>1813</v>
      </c>
      <c r="R1323" s="11" t="s">
        <v>33</v>
      </c>
      <c r="S1323" s="11" t="s">
        <v>1808</v>
      </c>
    </row>
    <row r="1324" spans="1:19">
      <c r="A1324" s="37"/>
      <c r="B1324" s="37"/>
      <c r="C1324" s="50"/>
      <c r="D1324" s="51"/>
      <c r="E1324" s="59"/>
      <c r="F1324" s="59"/>
      <c r="G1324" s="69"/>
      <c r="H1324" s="69"/>
      <c r="I1324" s="60"/>
      <c r="J1324" s="54"/>
      <c r="K1324" s="86" t="s">
        <v>1846</v>
      </c>
      <c r="L1324" s="87" t="s">
        <v>1847</v>
      </c>
      <c r="M1324" s="1">
        <f t="shared" si="37"/>
        <v>35</v>
      </c>
      <c r="O1324" s="1" t="str">
        <f t="shared" si="38"/>
        <v>F3017</v>
      </c>
      <c r="P1324" s="1" t="str">
        <f t="shared" si="39"/>
        <v>Prayna/Folate Levels in Cooked Food</v>
      </c>
      <c r="Q1324" s="13" t="s">
        <v>1813</v>
      </c>
      <c r="R1324" s="11" t="s">
        <v>33</v>
      </c>
      <c r="S1324" s="11" t="s">
        <v>1808</v>
      </c>
    </row>
    <row r="1325" spans="1:19">
      <c r="A1325" s="37"/>
      <c r="B1325" s="37"/>
      <c r="C1325" s="50"/>
      <c r="D1325" s="51"/>
      <c r="E1325" s="59"/>
      <c r="F1325" s="59"/>
      <c r="G1325" s="69"/>
      <c r="H1325" s="69"/>
      <c r="I1325" s="60"/>
      <c r="J1325" s="54"/>
      <c r="K1325" s="86" t="s">
        <v>1848</v>
      </c>
      <c r="L1325" s="87" t="s">
        <v>1849</v>
      </c>
      <c r="M1325" s="1">
        <f t="shared" si="37"/>
        <v>33</v>
      </c>
      <c r="O1325" s="1" t="str">
        <f t="shared" si="38"/>
        <v>F3018</v>
      </c>
      <c r="P1325" s="1" t="str">
        <f t="shared" si="39"/>
        <v>Daniel/Sferics &amp; Cyclone Tracking</v>
      </c>
      <c r="Q1325" s="13" t="s">
        <v>1813</v>
      </c>
      <c r="R1325" s="11" t="s">
        <v>33</v>
      </c>
      <c r="S1325" s="11" t="s">
        <v>1808</v>
      </c>
    </row>
    <row r="1326" spans="1:19">
      <c r="A1326" s="37"/>
      <c r="B1326" s="37"/>
      <c r="C1326" s="50"/>
      <c r="D1326" s="51"/>
      <c r="E1326" s="59"/>
      <c r="F1326" s="59"/>
      <c r="G1326" s="69"/>
      <c r="H1326" s="69"/>
      <c r="I1326" s="60"/>
      <c r="J1326" s="54"/>
      <c r="K1326" s="86" t="s">
        <v>1850</v>
      </c>
      <c r="L1326" s="87" t="s">
        <v>1851</v>
      </c>
      <c r="M1326" s="1">
        <f t="shared" si="37"/>
        <v>29</v>
      </c>
      <c r="O1326" s="1" t="str">
        <f t="shared" si="38"/>
        <v>F3019</v>
      </c>
      <c r="P1326" s="1" t="str">
        <f t="shared" si="39"/>
        <v>Shaneel/Arsenic Lead Draining</v>
      </c>
      <c r="Q1326" s="13" t="s">
        <v>1813</v>
      </c>
      <c r="R1326" s="11" t="s">
        <v>33</v>
      </c>
      <c r="S1326" s="11" t="s">
        <v>1808</v>
      </c>
    </row>
    <row r="1327" spans="1:19">
      <c r="A1327" s="37"/>
      <c r="B1327" s="37"/>
      <c r="C1327" s="50"/>
      <c r="D1327" s="51"/>
      <c r="E1327" s="59"/>
      <c r="F1327" s="59"/>
      <c r="G1327" s="69"/>
      <c r="H1327" s="69"/>
      <c r="I1327" s="60"/>
      <c r="J1327" s="54"/>
      <c r="K1327" s="86" t="s">
        <v>1852</v>
      </c>
      <c r="L1327" s="87" t="s">
        <v>1853</v>
      </c>
      <c r="M1327" s="1">
        <f t="shared" si="37"/>
        <v>30</v>
      </c>
      <c r="O1327" s="1" t="str">
        <f t="shared" si="38"/>
        <v>F3020</v>
      </c>
      <c r="P1327" s="1" t="str">
        <f t="shared" si="39"/>
        <v>Rajesh/Die-Set Green Materials</v>
      </c>
      <c r="Q1327" s="13" t="s">
        <v>1813</v>
      </c>
      <c r="R1327" s="11" t="s">
        <v>33</v>
      </c>
      <c r="S1327" s="11" t="s">
        <v>1808</v>
      </c>
    </row>
    <row r="1328" spans="1:19">
      <c r="A1328" s="37"/>
      <c r="B1328" s="37"/>
      <c r="C1328" s="50"/>
      <c r="D1328" s="51"/>
      <c r="E1328" s="59"/>
      <c r="F1328" s="59"/>
      <c r="G1328" s="69"/>
      <c r="H1328" s="69"/>
      <c r="I1328" s="60"/>
      <c r="J1328" s="54"/>
      <c r="K1328" s="86" t="s">
        <v>1854</v>
      </c>
      <c r="L1328" s="87" t="s">
        <v>1855</v>
      </c>
      <c r="M1328" s="1">
        <f t="shared" si="37"/>
        <v>17</v>
      </c>
      <c r="O1328" s="1" t="str">
        <f t="shared" si="38"/>
        <v>F3021</v>
      </c>
      <c r="P1328" s="1" t="str">
        <f t="shared" si="39"/>
        <v>Vans/Mobile Robot</v>
      </c>
      <c r="Q1328" s="13" t="s">
        <v>1813</v>
      </c>
      <c r="R1328" s="11" t="s">
        <v>33</v>
      </c>
      <c r="S1328" s="11" t="s">
        <v>1808</v>
      </c>
    </row>
    <row r="1329" spans="1:19">
      <c r="A1329" s="37"/>
      <c r="B1329" s="37"/>
      <c r="C1329" s="50"/>
      <c r="D1329" s="51"/>
      <c r="E1329" s="59"/>
      <c r="F1329" s="59"/>
      <c r="G1329" s="69"/>
      <c r="H1329" s="69"/>
      <c r="I1329" s="60"/>
      <c r="J1329" s="54"/>
      <c r="K1329" s="86" t="s">
        <v>1856</v>
      </c>
      <c r="L1329" s="87" t="s">
        <v>1857</v>
      </c>
      <c r="M1329" s="1">
        <f t="shared" si="37"/>
        <v>25</v>
      </c>
      <c r="O1329" s="1" t="str">
        <f t="shared" si="38"/>
        <v>F3022</v>
      </c>
      <c r="P1329" s="1" t="str">
        <f t="shared" si="39"/>
        <v>Jai/Marine Current Design</v>
      </c>
      <c r="Q1329" s="13" t="s">
        <v>1813</v>
      </c>
      <c r="R1329" s="11" t="s">
        <v>33</v>
      </c>
      <c r="S1329" s="11" t="s">
        <v>1808</v>
      </c>
    </row>
    <row r="1330" spans="1:19">
      <c r="A1330" s="37"/>
      <c r="B1330" s="37"/>
      <c r="C1330" s="50"/>
      <c r="D1330" s="51"/>
      <c r="E1330" s="59"/>
      <c r="F1330" s="59"/>
      <c r="G1330" s="69"/>
      <c r="H1330" s="69"/>
      <c r="I1330" s="60"/>
      <c r="J1330" s="54"/>
      <c r="K1330" s="86" t="s">
        <v>1858</v>
      </c>
      <c r="L1330" s="87" t="s">
        <v>1859</v>
      </c>
      <c r="M1330" s="1">
        <f t="shared" si="37"/>
        <v>26</v>
      </c>
      <c r="O1330" s="1" t="str">
        <f t="shared" si="38"/>
        <v>F3023</v>
      </c>
      <c r="P1330" s="1" t="str">
        <f t="shared" si="39"/>
        <v>Anjila/Food Borne Pathogen</v>
      </c>
      <c r="Q1330" s="13" t="s">
        <v>1813</v>
      </c>
      <c r="R1330" s="11" t="s">
        <v>33</v>
      </c>
      <c r="S1330" s="11" t="s">
        <v>1808</v>
      </c>
    </row>
    <row r="1331" spans="1:19">
      <c r="A1331" s="37"/>
      <c r="B1331" s="37"/>
      <c r="C1331" s="50"/>
      <c r="D1331" s="51"/>
      <c r="E1331" s="59"/>
      <c r="F1331" s="59"/>
      <c r="G1331" s="69"/>
      <c r="H1331" s="69"/>
      <c r="I1331" s="60"/>
      <c r="J1331" s="54"/>
      <c r="K1331" s="86" t="s">
        <v>1860</v>
      </c>
      <c r="L1331" s="87" t="s">
        <v>1861</v>
      </c>
      <c r="M1331" s="1">
        <f t="shared" si="37"/>
        <v>22</v>
      </c>
      <c r="O1331" s="1" t="str">
        <f t="shared" si="38"/>
        <v>F3024</v>
      </c>
      <c r="P1331" s="1" t="str">
        <f t="shared" si="39"/>
        <v>Ravin/Geological Media</v>
      </c>
      <c r="Q1331" s="13" t="s">
        <v>1813</v>
      </c>
      <c r="R1331" s="11" t="s">
        <v>33</v>
      </c>
      <c r="S1331" s="11" t="s">
        <v>1808</v>
      </c>
    </row>
    <row r="1332" spans="1:19">
      <c r="A1332" s="37"/>
      <c r="B1332" s="37"/>
      <c r="C1332" s="50"/>
      <c r="D1332" s="51"/>
      <c r="E1332" s="59"/>
      <c r="F1332" s="59"/>
      <c r="G1332" s="69"/>
      <c r="H1332" s="69"/>
      <c r="I1332" s="60"/>
      <c r="J1332" s="54"/>
      <c r="K1332" s="86" t="s">
        <v>1862</v>
      </c>
      <c r="L1332" s="87" t="s">
        <v>1863</v>
      </c>
      <c r="M1332" s="1">
        <f t="shared" si="37"/>
        <v>17</v>
      </c>
      <c r="O1332" s="1" t="str">
        <f t="shared" si="38"/>
        <v>F3025</v>
      </c>
      <c r="P1332" s="1" t="str">
        <f t="shared" si="39"/>
        <v>Utkal/Auto-Tuning</v>
      </c>
      <c r="Q1332" s="13" t="s">
        <v>1813</v>
      </c>
      <c r="R1332" s="11" t="s">
        <v>33</v>
      </c>
      <c r="S1332" s="11" t="s">
        <v>1808</v>
      </c>
    </row>
    <row r="1333" spans="1:19">
      <c r="A1333" s="37"/>
      <c r="B1333" s="37"/>
      <c r="C1333" s="50"/>
      <c r="D1333" s="51"/>
      <c r="E1333" s="59"/>
      <c r="F1333" s="59"/>
      <c r="G1333" s="69"/>
      <c r="H1333" s="69"/>
      <c r="I1333" s="60"/>
      <c r="J1333" s="54"/>
      <c r="K1333" s="86" t="s">
        <v>1864</v>
      </c>
      <c r="L1333" s="87" t="s">
        <v>1865</v>
      </c>
      <c r="M1333" s="1">
        <f t="shared" si="37"/>
        <v>26</v>
      </c>
      <c r="O1333" s="1" t="str">
        <f t="shared" si="38"/>
        <v>F3026</v>
      </c>
      <c r="P1333" s="1" t="str">
        <f t="shared" si="39"/>
        <v>Ahilya/Bioactive Compounds</v>
      </c>
      <c r="Q1333" s="13" t="s">
        <v>1813</v>
      </c>
      <c r="R1333" s="11" t="s">
        <v>33</v>
      </c>
      <c r="S1333" s="11" t="s">
        <v>1808</v>
      </c>
    </row>
    <row r="1334" spans="1:19">
      <c r="A1334" s="37"/>
      <c r="B1334" s="37"/>
      <c r="C1334" s="50"/>
      <c r="D1334" s="51"/>
      <c r="E1334" s="59"/>
      <c r="F1334" s="59"/>
      <c r="G1334" s="69"/>
      <c r="H1334" s="69"/>
      <c r="I1334" s="60"/>
      <c r="J1334" s="54"/>
      <c r="K1334" s="86" t="s">
        <v>1866</v>
      </c>
      <c r="L1334" s="87" t="s">
        <v>1867</v>
      </c>
      <c r="M1334" s="1">
        <f t="shared" si="37"/>
        <v>17</v>
      </c>
      <c r="O1334" s="1" t="str">
        <f t="shared" si="38"/>
        <v>F3027</v>
      </c>
      <c r="P1334" s="1" t="str">
        <f t="shared" si="39"/>
        <v>Komal/Fruit Juice</v>
      </c>
      <c r="Q1334" s="13" t="s">
        <v>1813</v>
      </c>
      <c r="R1334" s="11" t="s">
        <v>33</v>
      </c>
      <c r="S1334" s="11" t="s">
        <v>1808</v>
      </c>
    </row>
    <row r="1335" spans="1:19">
      <c r="A1335" s="37"/>
      <c r="B1335" s="37"/>
      <c r="C1335" s="50"/>
      <c r="D1335" s="51"/>
      <c r="E1335" s="59"/>
      <c r="F1335" s="59"/>
      <c r="G1335" s="69"/>
      <c r="H1335" s="69"/>
      <c r="I1335" s="60"/>
      <c r="J1335" s="54"/>
      <c r="K1335" s="86" t="s">
        <v>1868</v>
      </c>
      <c r="L1335" s="87" t="s">
        <v>1869</v>
      </c>
      <c r="M1335" s="1">
        <f t="shared" si="37"/>
        <v>21</v>
      </c>
      <c r="O1335" s="1" t="str">
        <f t="shared" si="38"/>
        <v>F3028</v>
      </c>
      <c r="P1335" s="1" t="str">
        <f t="shared" si="39"/>
        <v>Deepak/Wave Converter</v>
      </c>
      <c r="Q1335" s="13" t="s">
        <v>1813</v>
      </c>
      <c r="R1335" s="11" t="s">
        <v>33</v>
      </c>
      <c r="S1335" s="11" t="s">
        <v>1808</v>
      </c>
    </row>
    <row r="1336" spans="1:19">
      <c r="A1336" s="37"/>
      <c r="B1336" s="37"/>
      <c r="C1336" s="50"/>
      <c r="D1336" s="51"/>
      <c r="E1336" s="59"/>
      <c r="F1336" s="59"/>
      <c r="G1336" s="69"/>
      <c r="H1336" s="69"/>
      <c r="I1336" s="60"/>
      <c r="J1336" s="54"/>
      <c r="K1336" s="86" t="s">
        <v>1870</v>
      </c>
      <c r="L1336" s="87" t="s">
        <v>1871</v>
      </c>
      <c r="M1336" s="1">
        <f t="shared" si="37"/>
        <v>16</v>
      </c>
      <c r="O1336" s="1" t="str">
        <f t="shared" ref="O1336:O1365" si="40">E1336&amp;G1336&amp;I1336&amp;K1336</f>
        <v>F3029</v>
      </c>
      <c r="P1336" s="1" t="str">
        <f t="shared" ref="P1336:P1365" si="41">F1336&amp;H1336&amp;J1336&amp;L1336</f>
        <v>Wilson/Road Dust</v>
      </c>
      <c r="Q1336" s="13" t="s">
        <v>1813</v>
      </c>
      <c r="R1336" s="11" t="s">
        <v>33</v>
      </c>
      <c r="S1336" s="11" t="s">
        <v>1808</v>
      </c>
    </row>
    <row r="1337" spans="1:19">
      <c r="A1337" s="37"/>
      <c r="B1337" s="37"/>
      <c r="C1337" s="50"/>
      <c r="D1337" s="51"/>
      <c r="E1337" s="59"/>
      <c r="F1337" s="59"/>
      <c r="G1337" s="69"/>
      <c r="H1337" s="69"/>
      <c r="I1337" s="60"/>
      <c r="J1337" s="54"/>
      <c r="K1337" s="86" t="s">
        <v>1872</v>
      </c>
      <c r="L1337" s="87" t="s">
        <v>1873</v>
      </c>
      <c r="M1337" s="1">
        <f t="shared" si="37"/>
        <v>22</v>
      </c>
      <c r="O1337" s="1" t="str">
        <f t="shared" si="40"/>
        <v>F3030</v>
      </c>
      <c r="P1337" s="1" t="str">
        <f t="shared" si="41"/>
        <v>Kabir/Corrosion Impact</v>
      </c>
      <c r="Q1337" s="13" t="s">
        <v>1813</v>
      </c>
      <c r="R1337" s="11" t="s">
        <v>33</v>
      </c>
      <c r="S1337" s="11" t="s">
        <v>1808</v>
      </c>
    </row>
    <row r="1338" spans="1:19">
      <c r="A1338" s="37"/>
      <c r="B1338" s="37"/>
      <c r="C1338" s="50"/>
      <c r="D1338" s="51"/>
      <c r="E1338" s="59"/>
      <c r="F1338" s="54"/>
      <c r="G1338" s="69"/>
      <c r="H1338" s="73"/>
      <c r="I1338" s="60"/>
      <c r="J1338" s="54"/>
      <c r="K1338" s="86" t="s">
        <v>1874</v>
      </c>
      <c r="L1338" s="93" t="s">
        <v>1875</v>
      </c>
      <c r="M1338" s="1">
        <f t="shared" si="37"/>
        <v>34</v>
      </c>
      <c r="O1338" s="1" t="str">
        <f t="shared" si="40"/>
        <v>F3031</v>
      </c>
      <c r="P1338" s="1" t="str">
        <f t="shared" si="41"/>
        <v>Elitist Genetic Algorithm Optizmtn</v>
      </c>
      <c r="Q1338" s="13" t="s">
        <v>1813</v>
      </c>
      <c r="R1338" s="11" t="s">
        <v>33</v>
      </c>
      <c r="S1338" s="11" t="s">
        <v>1808</v>
      </c>
    </row>
    <row r="1339" spans="1:19">
      <c r="A1339" s="37"/>
      <c r="B1339" s="37"/>
      <c r="C1339" s="50"/>
      <c r="D1339" s="51"/>
      <c r="E1339" s="59"/>
      <c r="F1339" s="59"/>
      <c r="G1339" s="69"/>
      <c r="H1339" s="69"/>
      <c r="I1339" s="60"/>
      <c r="J1339" s="54"/>
      <c r="K1339" s="86" t="s">
        <v>1876</v>
      </c>
      <c r="L1339" s="87" t="s">
        <v>1877</v>
      </c>
      <c r="M1339" s="1">
        <f t="shared" si="37"/>
        <v>20</v>
      </c>
      <c r="O1339" s="1" t="str">
        <f t="shared" si="40"/>
        <v>F3032</v>
      </c>
      <c r="P1339" s="1" t="str">
        <f t="shared" si="41"/>
        <v>Krishna/Swarm System</v>
      </c>
      <c r="Q1339" s="13" t="s">
        <v>1813</v>
      </c>
      <c r="R1339" s="11" t="s">
        <v>33</v>
      </c>
      <c r="S1339" s="11" t="s">
        <v>1808</v>
      </c>
    </row>
    <row r="1340" spans="1:19">
      <c r="A1340" s="37"/>
      <c r="B1340" s="37"/>
      <c r="C1340" s="50"/>
      <c r="D1340" s="51"/>
      <c r="E1340" s="59"/>
      <c r="F1340" s="59"/>
      <c r="G1340" s="69"/>
      <c r="H1340" s="69"/>
      <c r="I1340" s="60"/>
      <c r="J1340" s="54"/>
      <c r="K1340" s="86" t="s">
        <v>1878</v>
      </c>
      <c r="L1340" s="87" t="s">
        <v>1879</v>
      </c>
      <c r="M1340" s="1">
        <f t="shared" si="37"/>
        <v>25</v>
      </c>
      <c r="O1340" s="1" t="str">
        <f t="shared" si="40"/>
        <v>F3033</v>
      </c>
      <c r="P1340" s="1" t="str">
        <f t="shared" si="41"/>
        <v>Samanunu/Spinner Dolphins</v>
      </c>
      <c r="Q1340" s="13" t="s">
        <v>1813</v>
      </c>
      <c r="R1340" s="11" t="s">
        <v>33</v>
      </c>
      <c r="S1340" s="11" t="s">
        <v>1808</v>
      </c>
    </row>
    <row r="1341" spans="1:19">
      <c r="A1341" s="37"/>
      <c r="B1341" s="37"/>
      <c r="C1341" s="50"/>
      <c r="D1341" s="51"/>
      <c r="E1341" s="59"/>
      <c r="F1341" s="59"/>
      <c r="G1341" s="69"/>
      <c r="H1341" s="69"/>
      <c r="I1341" s="60"/>
      <c r="J1341" s="54"/>
      <c r="K1341" s="86" t="s">
        <v>1880</v>
      </c>
      <c r="L1341" s="87" t="s">
        <v>1881</v>
      </c>
      <c r="M1341" s="1">
        <f t="shared" si="37"/>
        <v>16</v>
      </c>
      <c r="O1341" s="1" t="str">
        <f t="shared" si="40"/>
        <v>F3034</v>
      </c>
      <c r="P1341" s="1" t="str">
        <f t="shared" si="41"/>
        <v>Shreiya/Heavy Me</v>
      </c>
      <c r="Q1341" s="13" t="s">
        <v>1813</v>
      </c>
      <c r="R1341" s="11" t="s">
        <v>33</v>
      </c>
      <c r="S1341" s="11" t="s">
        <v>1808</v>
      </c>
    </row>
    <row r="1342" spans="1:19">
      <c r="A1342" s="37"/>
      <c r="B1342" s="37"/>
      <c r="C1342" s="50"/>
      <c r="D1342" s="51"/>
      <c r="E1342" s="59"/>
      <c r="F1342" s="59"/>
      <c r="G1342" s="69"/>
      <c r="H1342" s="69"/>
      <c r="I1342" s="60"/>
      <c r="J1342" s="54"/>
      <c r="K1342" s="86" t="s">
        <v>1882</v>
      </c>
      <c r="L1342" s="87" t="s">
        <v>1883</v>
      </c>
      <c r="M1342" s="1">
        <f t="shared" si="37"/>
        <v>18</v>
      </c>
      <c r="O1342" s="1" t="str">
        <f t="shared" si="40"/>
        <v>F3035</v>
      </c>
      <c r="P1342" s="1" t="str">
        <f t="shared" si="41"/>
        <v>Roshni/Leafy Crops</v>
      </c>
      <c r="Q1342" s="13" t="s">
        <v>1813</v>
      </c>
      <c r="R1342" s="11" t="s">
        <v>33</v>
      </c>
      <c r="S1342" s="11" t="s">
        <v>1808</v>
      </c>
    </row>
    <row r="1343" spans="1:19">
      <c r="A1343" s="37"/>
      <c r="B1343" s="37"/>
      <c r="C1343" s="50"/>
      <c r="D1343" s="51"/>
      <c r="E1343" s="59"/>
      <c r="F1343" s="59"/>
      <c r="G1343" s="69"/>
      <c r="H1343" s="69"/>
      <c r="I1343" s="60"/>
      <c r="J1343" s="54"/>
      <c r="K1343" s="86" t="s">
        <v>1884</v>
      </c>
      <c r="L1343" s="87" t="s">
        <v>1885</v>
      </c>
      <c r="M1343" s="1">
        <f t="shared" si="37"/>
        <v>26</v>
      </c>
      <c r="O1343" s="1" t="str">
        <f t="shared" si="40"/>
        <v>F3036</v>
      </c>
      <c r="P1343" s="1" t="str">
        <f t="shared" si="41"/>
        <v>Praneet/Fuel Blend Testing</v>
      </c>
      <c r="Q1343" s="13" t="s">
        <v>1813</v>
      </c>
      <c r="R1343" s="11" t="s">
        <v>33</v>
      </c>
      <c r="S1343" s="11" t="s">
        <v>1808</v>
      </c>
    </row>
    <row r="1344" spans="1:19">
      <c r="A1344" s="37"/>
      <c r="B1344" s="37"/>
      <c r="C1344" s="50"/>
      <c r="D1344" s="51"/>
      <c r="E1344" s="59"/>
      <c r="F1344" s="59"/>
      <c r="G1344" s="69"/>
      <c r="H1344" s="69"/>
      <c r="I1344" s="60"/>
      <c r="J1344" s="54"/>
      <c r="K1344" s="86" t="s">
        <v>1886</v>
      </c>
      <c r="L1344" s="87" t="s">
        <v>1887</v>
      </c>
      <c r="M1344" s="1">
        <f t="shared" si="37"/>
        <v>31</v>
      </c>
      <c r="O1344" s="1" t="str">
        <f t="shared" si="40"/>
        <v>F3037</v>
      </c>
      <c r="P1344" s="1" t="str">
        <f t="shared" si="41"/>
        <v>Wycliff/Arsenic Aquatic Samples</v>
      </c>
      <c r="Q1344" s="13" t="s">
        <v>1813</v>
      </c>
      <c r="R1344" s="11" t="s">
        <v>33</v>
      </c>
      <c r="S1344" s="11" t="s">
        <v>1808</v>
      </c>
    </row>
    <row r="1345" spans="1:19">
      <c r="A1345" s="37"/>
      <c r="B1345" s="37"/>
      <c r="C1345" s="50"/>
      <c r="D1345" s="51"/>
      <c r="E1345" s="59"/>
      <c r="F1345" s="59"/>
      <c r="G1345" s="69"/>
      <c r="H1345" s="69"/>
      <c r="I1345" s="60"/>
      <c r="J1345" s="54"/>
      <c r="K1345" s="86" t="s">
        <v>1888</v>
      </c>
      <c r="L1345" s="87" t="s">
        <v>1889</v>
      </c>
      <c r="M1345" s="1">
        <f t="shared" si="37"/>
        <v>20</v>
      </c>
      <c r="O1345" s="1" t="str">
        <f t="shared" si="40"/>
        <v>F3038</v>
      </c>
      <c r="P1345" s="1" t="str">
        <f t="shared" si="41"/>
        <v>Gilianne/Tree Snails</v>
      </c>
      <c r="Q1345" s="13" t="s">
        <v>1813</v>
      </c>
      <c r="R1345" s="11" t="s">
        <v>33</v>
      </c>
      <c r="S1345" s="11" t="s">
        <v>1808</v>
      </c>
    </row>
    <row r="1346" spans="1:19">
      <c r="A1346" s="37"/>
      <c r="B1346" s="37"/>
      <c r="C1346" s="50"/>
      <c r="D1346" s="51"/>
      <c r="E1346" s="59"/>
      <c r="F1346" s="59"/>
      <c r="G1346" s="69"/>
      <c r="H1346" s="69"/>
      <c r="I1346" s="60"/>
      <c r="J1346" s="54"/>
      <c r="K1346" s="86" t="s">
        <v>1890</v>
      </c>
      <c r="L1346" s="87" t="s">
        <v>1891</v>
      </c>
      <c r="M1346" s="1">
        <f t="shared" ref="M1346:M1409" si="42">MAX(LEN(F1346), LEN(H1346), LEN(J1346), LEN(L1346))</f>
        <v>20</v>
      </c>
      <c r="O1346" s="1" t="str">
        <f t="shared" si="40"/>
        <v>F3039</v>
      </c>
      <c r="P1346" s="1" t="str">
        <f t="shared" si="41"/>
        <v>Maika/DNA Sequencing</v>
      </c>
      <c r="Q1346" s="13" t="s">
        <v>1813</v>
      </c>
      <c r="R1346" s="11" t="s">
        <v>33</v>
      </c>
      <c r="S1346" s="11" t="s">
        <v>1808</v>
      </c>
    </row>
    <row r="1347" spans="1:19">
      <c r="A1347" s="37"/>
      <c r="B1347" s="37"/>
      <c r="C1347" s="50"/>
      <c r="D1347" s="51"/>
      <c r="E1347" s="59"/>
      <c r="F1347" s="54"/>
      <c r="G1347" s="69"/>
      <c r="H1347" s="73"/>
      <c r="I1347" s="60"/>
      <c r="J1347" s="54"/>
      <c r="K1347" s="86" t="s">
        <v>1892</v>
      </c>
      <c r="L1347" s="93" t="s">
        <v>1893</v>
      </c>
      <c r="M1347" s="1">
        <f t="shared" si="42"/>
        <v>35</v>
      </c>
      <c r="O1347" s="1" t="str">
        <f t="shared" si="40"/>
        <v>F3040</v>
      </c>
      <c r="P1347" s="1" t="str">
        <f t="shared" si="41"/>
        <v>Anlys of Antibiotic Act-Salinispora</v>
      </c>
      <c r="Q1347" s="13" t="s">
        <v>1813</v>
      </c>
      <c r="R1347" s="11" t="s">
        <v>33</v>
      </c>
      <c r="S1347" s="11" t="s">
        <v>1808</v>
      </c>
    </row>
    <row r="1348" spans="1:19">
      <c r="A1348" s="37"/>
      <c r="B1348" s="37"/>
      <c r="C1348" s="50"/>
      <c r="D1348" s="51"/>
      <c r="E1348" s="59"/>
      <c r="F1348" s="54"/>
      <c r="G1348" s="69"/>
      <c r="H1348" s="73"/>
      <c r="I1348" s="60"/>
      <c r="J1348" s="54"/>
      <c r="K1348" s="86" t="s">
        <v>1894</v>
      </c>
      <c r="L1348" s="93" t="s">
        <v>1895</v>
      </c>
      <c r="M1348" s="1">
        <f t="shared" si="42"/>
        <v>35</v>
      </c>
      <c r="O1348" s="1" t="str">
        <f t="shared" si="40"/>
        <v>F3041</v>
      </c>
      <c r="P1348" s="1" t="str">
        <f t="shared" si="41"/>
        <v>Hydrological Stud-2 Sm Trpcl Wtrshd</v>
      </c>
      <c r="Q1348" s="13" t="s">
        <v>1813</v>
      </c>
      <c r="R1348" s="11" t="s">
        <v>33</v>
      </c>
      <c r="S1348" s="11" t="s">
        <v>1808</v>
      </c>
    </row>
    <row r="1349" spans="1:19">
      <c r="A1349" s="37"/>
      <c r="B1349" s="37"/>
      <c r="C1349" s="50"/>
      <c r="D1349" s="51"/>
      <c r="E1349" s="59"/>
      <c r="F1349" s="59"/>
      <c r="G1349" s="69"/>
      <c r="H1349" s="69"/>
      <c r="I1349" s="60"/>
      <c r="J1349" s="54"/>
      <c r="K1349" s="86" t="s">
        <v>1896</v>
      </c>
      <c r="L1349" s="87" t="s">
        <v>1897</v>
      </c>
      <c r="M1349" s="1">
        <f t="shared" si="42"/>
        <v>31</v>
      </c>
      <c r="O1349" s="1" t="str">
        <f t="shared" si="40"/>
        <v>F3042</v>
      </c>
      <c r="P1349" s="1" t="str">
        <f t="shared" si="41"/>
        <v>Sushil/Upper Atmosphere-AWESOME</v>
      </c>
      <c r="Q1349" s="13" t="s">
        <v>1813</v>
      </c>
      <c r="R1349" s="11" t="s">
        <v>33</v>
      </c>
      <c r="S1349" s="11" t="s">
        <v>1808</v>
      </c>
    </row>
    <row r="1350" spans="1:19">
      <c r="A1350" s="37"/>
      <c r="B1350" s="37"/>
      <c r="C1350" s="50"/>
      <c r="D1350" s="51"/>
      <c r="E1350" s="59"/>
      <c r="F1350" s="59"/>
      <c r="G1350" s="69"/>
      <c r="H1350" s="69"/>
      <c r="I1350" s="60"/>
      <c r="J1350" s="54"/>
      <c r="K1350" s="86" t="s">
        <v>1898</v>
      </c>
      <c r="L1350" s="87" t="s">
        <v>1899</v>
      </c>
      <c r="M1350" s="1">
        <f t="shared" si="42"/>
        <v>30</v>
      </c>
      <c r="O1350" s="1" t="str">
        <f t="shared" si="40"/>
        <v>F3043</v>
      </c>
      <c r="P1350" s="1" t="str">
        <f t="shared" si="41"/>
        <v>Sione/Wind Energy System-Upolu</v>
      </c>
      <c r="Q1350" s="13" t="s">
        <v>1813</v>
      </c>
      <c r="R1350" s="11" t="s">
        <v>33</v>
      </c>
      <c r="S1350" s="11" t="s">
        <v>1808</v>
      </c>
    </row>
    <row r="1351" spans="1:19">
      <c r="A1351" s="37"/>
      <c r="B1351" s="37"/>
      <c r="C1351" s="50"/>
      <c r="D1351" s="51"/>
      <c r="E1351" s="59"/>
      <c r="F1351" s="59"/>
      <c r="G1351" s="69"/>
      <c r="H1351" s="69"/>
      <c r="I1351" s="60"/>
      <c r="J1351" s="54"/>
      <c r="K1351" s="86" t="s">
        <v>1900</v>
      </c>
      <c r="L1351" s="87" t="s">
        <v>1901</v>
      </c>
      <c r="M1351" s="1">
        <f t="shared" si="42"/>
        <v>35</v>
      </c>
      <c r="O1351" s="1" t="str">
        <f t="shared" si="40"/>
        <v>F3044</v>
      </c>
      <c r="P1351" s="1" t="str">
        <f t="shared" si="41"/>
        <v>Fatonga/Wind Energy Potential-Tvalu</v>
      </c>
      <c r="Q1351" s="13" t="s">
        <v>1813</v>
      </c>
      <c r="R1351" s="11" t="s">
        <v>33</v>
      </c>
      <c r="S1351" s="11" t="s">
        <v>1808</v>
      </c>
    </row>
    <row r="1352" spans="1:19">
      <c r="A1352" s="37"/>
      <c r="B1352" s="37"/>
      <c r="C1352" s="50"/>
      <c r="D1352" s="51"/>
      <c r="E1352" s="59"/>
      <c r="F1352" s="59"/>
      <c r="G1352" s="69"/>
      <c r="H1352" s="69"/>
      <c r="I1352" s="60"/>
      <c r="J1352" s="54"/>
      <c r="K1352" s="86" t="s">
        <v>1902</v>
      </c>
      <c r="L1352" s="87" t="s">
        <v>1903</v>
      </c>
      <c r="M1352" s="1">
        <f t="shared" si="42"/>
        <v>19</v>
      </c>
      <c r="O1352" s="1" t="str">
        <f t="shared" si="40"/>
        <v>F3045</v>
      </c>
      <c r="P1352" s="1" t="str">
        <f t="shared" si="41"/>
        <v>Ronesh/Protein Fold</v>
      </c>
      <c r="Q1352" s="13" t="s">
        <v>1813</v>
      </c>
      <c r="R1352" s="11" t="s">
        <v>33</v>
      </c>
      <c r="S1352" s="11" t="s">
        <v>1808</v>
      </c>
    </row>
    <row r="1353" spans="1:19">
      <c r="A1353" s="37"/>
      <c r="B1353" s="37"/>
      <c r="C1353" s="50"/>
      <c r="D1353" s="51"/>
      <c r="E1353" s="59"/>
      <c r="F1353" s="59"/>
      <c r="G1353" s="69"/>
      <c r="H1353" s="69"/>
      <c r="I1353" s="60"/>
      <c r="J1353" s="54"/>
      <c r="K1353" s="86" t="s">
        <v>1904</v>
      </c>
      <c r="L1353" s="87" t="s">
        <v>1905</v>
      </c>
      <c r="M1353" s="1">
        <f t="shared" si="42"/>
        <v>19</v>
      </c>
      <c r="O1353" s="1" t="str">
        <f t="shared" si="40"/>
        <v>F3046</v>
      </c>
      <c r="P1353" s="1" t="str">
        <f t="shared" si="41"/>
        <v>Susanna/Fiji Turtle</v>
      </c>
      <c r="Q1353" s="13" t="s">
        <v>1813</v>
      </c>
      <c r="R1353" s="11" t="s">
        <v>33</v>
      </c>
      <c r="S1353" s="11" t="s">
        <v>1808</v>
      </c>
    </row>
    <row r="1354" spans="1:19">
      <c r="A1354" s="37"/>
      <c r="B1354" s="37"/>
      <c r="C1354" s="50"/>
      <c r="D1354" s="51"/>
      <c r="E1354" s="59"/>
      <c r="F1354" s="59"/>
      <c r="G1354" s="69"/>
      <c r="H1354" s="69"/>
      <c r="I1354" s="60"/>
      <c r="J1354" s="54"/>
      <c r="K1354" s="86" t="s">
        <v>1906</v>
      </c>
      <c r="L1354" s="87" t="s">
        <v>1907</v>
      </c>
      <c r="M1354" s="1">
        <f t="shared" si="42"/>
        <v>16</v>
      </c>
      <c r="O1354" s="1" t="str">
        <f t="shared" si="40"/>
        <v>F3047</v>
      </c>
      <c r="P1354" s="1" t="str">
        <f t="shared" si="41"/>
        <v>Janki/Smart Gird</v>
      </c>
      <c r="Q1354" s="13" t="s">
        <v>1813</v>
      </c>
      <c r="R1354" s="11" t="s">
        <v>33</v>
      </c>
      <c r="S1354" s="11" t="s">
        <v>1808</v>
      </c>
    </row>
    <row r="1355" spans="1:19">
      <c r="A1355" s="37"/>
      <c r="B1355" s="37"/>
      <c r="C1355" s="50"/>
      <c r="D1355" s="51"/>
      <c r="E1355" s="59"/>
      <c r="F1355" s="59"/>
      <c r="G1355" s="69"/>
      <c r="H1355" s="69"/>
      <c r="I1355" s="60"/>
      <c r="J1355" s="54"/>
      <c r="K1355" s="86" t="s">
        <v>1908</v>
      </c>
      <c r="L1355" s="87" t="s">
        <v>1909</v>
      </c>
      <c r="M1355" s="1">
        <f t="shared" si="42"/>
        <v>21</v>
      </c>
      <c r="O1355" s="1" t="str">
        <f t="shared" si="40"/>
        <v>F3048</v>
      </c>
      <c r="P1355" s="1" t="str">
        <f t="shared" si="41"/>
        <v>Satendra/Toxic Metals</v>
      </c>
      <c r="Q1355" s="13" t="s">
        <v>1813</v>
      </c>
      <c r="R1355" s="11" t="s">
        <v>33</v>
      </c>
      <c r="S1355" s="11" t="s">
        <v>1808</v>
      </c>
    </row>
    <row r="1356" spans="1:19">
      <c r="A1356" s="37"/>
      <c r="B1356" s="37"/>
      <c r="C1356" s="50"/>
      <c r="D1356" s="51"/>
      <c r="E1356" s="59"/>
      <c r="F1356" s="59"/>
      <c r="G1356" s="69"/>
      <c r="H1356" s="69"/>
      <c r="I1356" s="60"/>
      <c r="J1356" s="54"/>
      <c r="K1356" s="86" t="s">
        <v>1910</v>
      </c>
      <c r="L1356" s="87" t="s">
        <v>1911</v>
      </c>
      <c r="M1356" s="1">
        <f t="shared" si="42"/>
        <v>26</v>
      </c>
      <c r="O1356" s="1" t="str">
        <f t="shared" si="40"/>
        <v>F3049</v>
      </c>
      <c r="P1356" s="1" t="str">
        <f t="shared" si="41"/>
        <v>Raneel/Intrusion Detection</v>
      </c>
      <c r="Q1356" s="13" t="s">
        <v>1813</v>
      </c>
      <c r="R1356" s="11" t="s">
        <v>33</v>
      </c>
      <c r="S1356" s="11" t="s">
        <v>1808</v>
      </c>
    </row>
    <row r="1357" spans="1:19">
      <c r="A1357" s="37"/>
      <c r="B1357" s="37"/>
      <c r="C1357" s="50"/>
      <c r="D1357" s="51"/>
      <c r="E1357" s="59"/>
      <c r="F1357" s="59"/>
      <c r="G1357" s="69"/>
      <c r="H1357" s="69"/>
      <c r="I1357" s="60"/>
      <c r="J1357" s="54"/>
      <c r="K1357" s="86" t="s">
        <v>1912</v>
      </c>
      <c r="L1357" s="87" t="s">
        <v>1913</v>
      </c>
      <c r="M1357" s="1">
        <f t="shared" si="42"/>
        <v>27</v>
      </c>
      <c r="O1357" s="1" t="str">
        <f t="shared" si="40"/>
        <v>F3050</v>
      </c>
      <c r="P1357" s="1" t="str">
        <f t="shared" si="41"/>
        <v>Ilaisa/Altitudinal Transect</v>
      </c>
      <c r="Q1357" s="13" t="s">
        <v>1813</v>
      </c>
      <c r="R1357" s="11" t="s">
        <v>33</v>
      </c>
      <c r="S1357" s="11" t="s">
        <v>1808</v>
      </c>
    </row>
    <row r="1358" spans="1:19">
      <c r="A1358" s="37"/>
      <c r="B1358" s="37"/>
      <c r="C1358" s="50"/>
      <c r="D1358" s="51"/>
      <c r="E1358" s="59"/>
      <c r="F1358" s="59"/>
      <c r="G1358" s="69"/>
      <c r="H1358" s="69"/>
      <c r="I1358" s="60"/>
      <c r="J1358" s="54"/>
      <c r="K1358" s="86" t="s">
        <v>1914</v>
      </c>
      <c r="L1358" s="87" t="s">
        <v>1915</v>
      </c>
      <c r="M1358" s="1">
        <f t="shared" si="42"/>
        <v>20</v>
      </c>
      <c r="O1358" s="1" t="str">
        <f t="shared" si="40"/>
        <v>F3051</v>
      </c>
      <c r="P1358" s="1" t="str">
        <f t="shared" si="41"/>
        <v>Janice/Sewage Sludge</v>
      </c>
      <c r="Q1358" s="13" t="s">
        <v>1813</v>
      </c>
      <c r="R1358" s="11" t="s">
        <v>33</v>
      </c>
      <c r="S1358" s="11" t="s">
        <v>1808</v>
      </c>
    </row>
    <row r="1359" spans="1:19">
      <c r="A1359" s="37"/>
      <c r="B1359" s="37"/>
      <c r="C1359" s="50"/>
      <c r="D1359" s="51"/>
      <c r="E1359" s="59"/>
      <c r="F1359" s="59"/>
      <c r="G1359" s="69"/>
      <c r="H1359" s="69"/>
      <c r="I1359" s="60"/>
      <c r="J1359" s="54"/>
      <c r="K1359" s="86" t="s">
        <v>1916</v>
      </c>
      <c r="L1359" s="87" t="s">
        <v>1917</v>
      </c>
      <c r="M1359" s="1">
        <f t="shared" si="42"/>
        <v>21</v>
      </c>
      <c r="O1359" s="1" t="str">
        <f t="shared" si="40"/>
        <v>F3052</v>
      </c>
      <c r="P1359" s="1" t="str">
        <f t="shared" si="41"/>
        <v>Roveena/ACIAR Project</v>
      </c>
      <c r="Q1359" s="13" t="s">
        <v>1813</v>
      </c>
      <c r="R1359" s="11" t="s">
        <v>33</v>
      </c>
      <c r="S1359" s="11" t="s">
        <v>1808</v>
      </c>
    </row>
    <row r="1360" spans="1:19">
      <c r="A1360" s="37"/>
      <c r="B1360" s="37"/>
      <c r="C1360" s="50"/>
      <c r="D1360" s="51"/>
      <c r="E1360" s="59"/>
      <c r="F1360" s="59"/>
      <c r="G1360" s="69"/>
      <c r="H1360" s="69"/>
      <c r="I1360" s="60"/>
      <c r="J1360" s="54"/>
      <c r="K1360" s="86" t="s">
        <v>1918</v>
      </c>
      <c r="L1360" s="87" t="s">
        <v>1919</v>
      </c>
      <c r="M1360" s="1">
        <f t="shared" si="42"/>
        <v>10</v>
      </c>
      <c r="O1360" s="1" t="str">
        <f t="shared" si="40"/>
        <v>F3053</v>
      </c>
      <c r="P1360" s="1" t="str">
        <f t="shared" si="41"/>
        <v>ACIAR/John</v>
      </c>
      <c r="Q1360" s="13" t="s">
        <v>1813</v>
      </c>
      <c r="R1360" s="11" t="s">
        <v>33</v>
      </c>
      <c r="S1360" s="11" t="s">
        <v>1808</v>
      </c>
    </row>
    <row r="1361" spans="1:19">
      <c r="A1361" s="37"/>
      <c r="B1361" s="37"/>
      <c r="C1361" s="50"/>
      <c r="D1361" s="51"/>
      <c r="E1361" s="59"/>
      <c r="F1361" s="59"/>
      <c r="G1361" s="69"/>
      <c r="H1361" s="69"/>
      <c r="I1361" s="60"/>
      <c r="J1361" s="54"/>
      <c r="K1361" s="86" t="s">
        <v>1920</v>
      </c>
      <c r="L1361" s="87" t="s">
        <v>1921</v>
      </c>
      <c r="M1361" s="1">
        <f t="shared" si="42"/>
        <v>20</v>
      </c>
      <c r="O1361" s="1" t="str">
        <f t="shared" si="40"/>
        <v>F3054</v>
      </c>
      <c r="P1361" s="1" t="str">
        <f t="shared" si="41"/>
        <v>Kula/Active Compound</v>
      </c>
      <c r="Q1361" s="13" t="s">
        <v>1813</v>
      </c>
      <c r="R1361" s="11" t="s">
        <v>33</v>
      </c>
      <c r="S1361" s="11" t="s">
        <v>1808</v>
      </c>
    </row>
    <row r="1362" spans="1:19">
      <c r="A1362" s="37"/>
      <c r="B1362" s="37"/>
      <c r="C1362" s="50"/>
      <c r="D1362" s="51"/>
      <c r="E1362" s="59"/>
      <c r="F1362" s="59"/>
      <c r="G1362" s="69"/>
      <c r="H1362" s="69"/>
      <c r="I1362" s="60"/>
      <c r="J1362" s="54"/>
      <c r="K1362" s="86" t="s">
        <v>1922</v>
      </c>
      <c r="L1362" s="87" t="s">
        <v>1923</v>
      </c>
      <c r="M1362" s="1">
        <f t="shared" si="42"/>
        <v>21</v>
      </c>
      <c r="O1362" s="1" t="str">
        <f t="shared" si="40"/>
        <v>F3055</v>
      </c>
      <c r="P1362" s="1" t="str">
        <f t="shared" si="41"/>
        <v>Shubha/Thermal Stress</v>
      </c>
      <c r="Q1362" s="13" t="s">
        <v>1813</v>
      </c>
      <c r="R1362" s="11" t="s">
        <v>33</v>
      </c>
      <c r="S1362" s="11" t="s">
        <v>1808</v>
      </c>
    </row>
    <row r="1363" spans="1:19">
      <c r="A1363" s="37"/>
      <c r="B1363" s="37"/>
      <c r="C1363" s="50"/>
      <c r="D1363" s="51"/>
      <c r="E1363" s="54"/>
      <c r="F1363" s="59"/>
      <c r="G1363" s="69"/>
      <c r="H1363" s="69"/>
      <c r="I1363" s="60"/>
      <c r="J1363" s="54"/>
      <c r="K1363" s="86" t="s">
        <v>1924</v>
      </c>
      <c r="L1363" s="87" t="s">
        <v>1925</v>
      </c>
      <c r="M1363" s="1">
        <f t="shared" si="42"/>
        <v>25</v>
      </c>
      <c r="O1363" s="1" t="str">
        <f t="shared" si="40"/>
        <v>F3056</v>
      </c>
      <c r="P1363" s="1" t="str">
        <f t="shared" si="41"/>
        <v>Salvin/Engine Performance</v>
      </c>
      <c r="Q1363" s="13" t="s">
        <v>1813</v>
      </c>
      <c r="R1363" s="11" t="s">
        <v>33</v>
      </c>
      <c r="S1363" s="11" t="s">
        <v>1808</v>
      </c>
    </row>
    <row r="1364" spans="1:19">
      <c r="A1364" s="37"/>
      <c r="B1364" s="37"/>
      <c r="C1364" s="50"/>
      <c r="D1364" s="51"/>
      <c r="E1364" s="54"/>
      <c r="F1364" s="59"/>
      <c r="G1364" s="69"/>
      <c r="H1364" s="69"/>
      <c r="I1364" s="60"/>
      <c r="J1364" s="54"/>
      <c r="K1364" s="86" t="s">
        <v>1926</v>
      </c>
      <c r="L1364" s="87" t="s">
        <v>1927</v>
      </c>
      <c r="M1364" s="1">
        <f t="shared" si="42"/>
        <v>31</v>
      </c>
      <c r="O1364" s="1" t="str">
        <f t="shared" si="40"/>
        <v>F3057</v>
      </c>
      <c r="P1364" s="1" t="str">
        <f t="shared" si="41"/>
        <v>Eberhard/Perception &amp; Awareness</v>
      </c>
      <c r="Q1364" s="13" t="s">
        <v>1813</v>
      </c>
      <c r="R1364" s="11" t="s">
        <v>33</v>
      </c>
      <c r="S1364" s="11" t="s">
        <v>1808</v>
      </c>
    </row>
    <row r="1365" spans="1:19">
      <c r="A1365" s="37"/>
      <c r="B1365" s="37"/>
      <c r="C1365" s="50"/>
      <c r="D1365" s="51"/>
      <c r="E1365" s="54"/>
      <c r="F1365" s="59"/>
      <c r="G1365" s="69"/>
      <c r="H1365" s="69"/>
      <c r="I1365" s="60"/>
      <c r="J1365" s="54"/>
      <c r="K1365" s="86" t="s">
        <v>1928</v>
      </c>
      <c r="L1365" s="87" t="s">
        <v>1929</v>
      </c>
      <c r="M1365" s="1">
        <f t="shared" si="42"/>
        <v>20</v>
      </c>
      <c r="O1365" s="1" t="str">
        <f t="shared" si="40"/>
        <v>F3058</v>
      </c>
      <c r="P1365" s="1" t="str">
        <f t="shared" si="41"/>
        <v>Jagruti/Vanilla Bean</v>
      </c>
      <c r="Q1365" s="13" t="s">
        <v>1813</v>
      </c>
      <c r="R1365" s="11" t="s">
        <v>33</v>
      </c>
      <c r="S1365" s="11" t="s">
        <v>1808</v>
      </c>
    </row>
    <row r="1366" spans="1:19">
      <c r="A1366" s="37"/>
      <c r="B1366" s="37"/>
      <c r="C1366" s="50"/>
      <c r="D1366" s="51"/>
      <c r="E1366" s="59"/>
      <c r="F1366" s="59"/>
      <c r="G1366" s="69"/>
      <c r="H1366" s="69"/>
      <c r="I1366" s="60"/>
      <c r="J1366" s="54"/>
      <c r="K1366" s="86" t="s">
        <v>1930</v>
      </c>
      <c r="L1366" s="87" t="s">
        <v>1931</v>
      </c>
      <c r="M1366" s="1">
        <f t="shared" si="42"/>
        <v>25</v>
      </c>
      <c r="O1366" s="1" t="str">
        <f t="shared" ref="O1366:P1429" si="43">E1366&amp;G1366&amp;I1366&amp;K1366</f>
        <v>F3059</v>
      </c>
      <c r="P1366" s="1" t="str">
        <f t="shared" si="43"/>
        <v>Ilaisa/Bioactive Products</v>
      </c>
      <c r="Q1366" s="13" t="s">
        <v>1813</v>
      </c>
      <c r="R1366" s="11" t="s">
        <v>33</v>
      </c>
      <c r="S1366" s="11" t="s">
        <v>1808</v>
      </c>
    </row>
    <row r="1367" spans="1:19">
      <c r="A1367" s="37"/>
      <c r="B1367" s="37"/>
      <c r="C1367" s="50"/>
      <c r="D1367" s="51"/>
      <c r="E1367" s="59"/>
      <c r="F1367" s="59"/>
      <c r="G1367" s="69"/>
      <c r="H1367" s="69"/>
      <c r="I1367" s="60"/>
      <c r="J1367" s="54"/>
      <c r="K1367" s="86" t="s">
        <v>1932</v>
      </c>
      <c r="L1367" s="87" t="s">
        <v>1933</v>
      </c>
      <c r="M1367" s="1">
        <f t="shared" si="42"/>
        <v>22</v>
      </c>
      <c r="O1367" s="1" t="str">
        <f t="shared" si="43"/>
        <v>F3060</v>
      </c>
      <c r="P1367" s="1" t="str">
        <f t="shared" si="43"/>
        <v>Ajenesh/Iodine Content</v>
      </c>
      <c r="Q1367" s="13" t="s">
        <v>1813</v>
      </c>
      <c r="R1367" s="11" t="s">
        <v>33</v>
      </c>
      <c r="S1367" s="11" t="s">
        <v>1808</v>
      </c>
    </row>
    <row r="1368" spans="1:19">
      <c r="A1368" s="37"/>
      <c r="B1368" s="37"/>
      <c r="C1368" s="50"/>
      <c r="D1368" s="51"/>
      <c r="E1368" s="59"/>
      <c r="F1368" s="59"/>
      <c r="G1368" s="69"/>
      <c r="H1368" s="69"/>
      <c r="I1368" s="60"/>
      <c r="J1368" s="54"/>
      <c r="K1368" s="86" t="s">
        <v>1934</v>
      </c>
      <c r="L1368" s="87" t="s">
        <v>1935</v>
      </c>
      <c r="M1368" s="1">
        <f t="shared" si="42"/>
        <v>20</v>
      </c>
      <c r="O1368" s="1" t="str">
        <f t="shared" si="43"/>
        <v>F3061</v>
      </c>
      <c r="P1368" s="1" t="str">
        <f t="shared" si="43"/>
        <v>Mitesh/Soursop Fruit</v>
      </c>
      <c r="Q1368" s="13" t="s">
        <v>1813</v>
      </c>
      <c r="R1368" s="11" t="s">
        <v>33</v>
      </c>
      <c r="S1368" s="11" t="s">
        <v>1808</v>
      </c>
    </row>
    <row r="1369" spans="1:19">
      <c r="A1369" s="37"/>
      <c r="B1369" s="37"/>
      <c r="C1369" s="50"/>
      <c r="D1369" s="51"/>
      <c r="E1369" s="54"/>
      <c r="F1369" s="59"/>
      <c r="G1369" s="69"/>
      <c r="H1369" s="69"/>
      <c r="I1369" s="60"/>
      <c r="J1369" s="54"/>
      <c r="K1369" s="86" t="s">
        <v>1936</v>
      </c>
      <c r="L1369" s="87" t="s">
        <v>1937</v>
      </c>
      <c r="M1369" s="1">
        <f t="shared" si="42"/>
        <v>20</v>
      </c>
      <c r="O1369" s="1" t="str">
        <f t="shared" si="43"/>
        <v>F3062</v>
      </c>
      <c r="P1369" s="1" t="str">
        <f t="shared" si="43"/>
        <v>Ashwin/Mobile Robots</v>
      </c>
      <c r="Q1369" s="13" t="s">
        <v>1813</v>
      </c>
      <c r="R1369" s="11" t="s">
        <v>33</v>
      </c>
      <c r="S1369" s="11" t="s">
        <v>1808</v>
      </c>
    </row>
    <row r="1370" spans="1:19">
      <c r="A1370" s="37"/>
      <c r="B1370" s="37"/>
      <c r="C1370" s="50"/>
      <c r="D1370" s="51"/>
      <c r="E1370" s="59"/>
      <c r="F1370" s="59"/>
      <c r="G1370" s="69"/>
      <c r="H1370" s="69"/>
      <c r="I1370" s="60"/>
      <c r="J1370" s="54"/>
      <c r="K1370" s="86" t="s">
        <v>1938</v>
      </c>
      <c r="L1370" s="87" t="s">
        <v>1939</v>
      </c>
      <c r="M1370" s="1">
        <f t="shared" si="42"/>
        <v>21</v>
      </c>
      <c r="O1370" s="1" t="str">
        <f t="shared" si="43"/>
        <v>F3063</v>
      </c>
      <c r="P1370" s="1" t="str">
        <f t="shared" si="43"/>
        <v>Jai/Motion Camouflage</v>
      </c>
      <c r="Q1370" s="13" t="s">
        <v>1813</v>
      </c>
      <c r="R1370" s="11" t="s">
        <v>33</v>
      </c>
      <c r="S1370" s="11" t="s">
        <v>1808</v>
      </c>
    </row>
    <row r="1371" spans="1:19">
      <c r="A1371" s="37"/>
      <c r="B1371" s="37"/>
      <c r="C1371" s="50"/>
      <c r="D1371" s="51"/>
      <c r="E1371" s="59"/>
      <c r="F1371" s="59"/>
      <c r="G1371" s="69"/>
      <c r="H1371" s="69"/>
      <c r="I1371" s="60"/>
      <c r="J1371" s="54"/>
      <c r="K1371" s="86" t="s">
        <v>1940</v>
      </c>
      <c r="L1371" s="87" t="s">
        <v>1941</v>
      </c>
      <c r="M1371" s="1">
        <f t="shared" si="42"/>
        <v>17</v>
      </c>
      <c r="O1371" s="1" t="str">
        <f t="shared" si="43"/>
        <v>F3064</v>
      </c>
      <c r="P1371" s="1" t="str">
        <f t="shared" si="43"/>
        <v>Vishal/Solar Wind</v>
      </c>
      <c r="Q1371" s="13" t="s">
        <v>1813</v>
      </c>
      <c r="R1371" s="11" t="s">
        <v>33</v>
      </c>
      <c r="S1371" s="11" t="s">
        <v>1808</v>
      </c>
    </row>
    <row r="1372" spans="1:19">
      <c r="A1372" s="37"/>
      <c r="B1372" s="37"/>
      <c r="C1372" s="50"/>
      <c r="D1372" s="51"/>
      <c r="E1372" s="59"/>
      <c r="F1372" s="59"/>
      <c r="G1372" s="69"/>
      <c r="H1372" s="69"/>
      <c r="I1372" s="60"/>
      <c r="J1372" s="54"/>
      <c r="K1372" s="86" t="s">
        <v>1942</v>
      </c>
      <c r="L1372" s="87" t="s">
        <v>1943</v>
      </c>
      <c r="M1372" s="1">
        <f t="shared" si="42"/>
        <v>21</v>
      </c>
      <c r="O1372" s="1" t="str">
        <f t="shared" si="43"/>
        <v>F3065</v>
      </c>
      <c r="P1372" s="1" t="str">
        <f t="shared" si="43"/>
        <v>Sanjay/Marine Sponges</v>
      </c>
      <c r="Q1372" s="13" t="s">
        <v>1813</v>
      </c>
      <c r="R1372" s="11" t="s">
        <v>33</v>
      </c>
      <c r="S1372" s="11" t="s">
        <v>1808</v>
      </c>
    </row>
    <row r="1373" spans="1:19">
      <c r="A1373" s="37"/>
      <c r="B1373" s="37"/>
      <c r="C1373" s="50"/>
      <c r="D1373" s="51"/>
      <c r="E1373" s="59"/>
      <c r="F1373" s="59"/>
      <c r="G1373" s="69"/>
      <c r="H1373" s="69"/>
      <c r="I1373" s="60"/>
      <c r="J1373" s="54"/>
      <c r="K1373" s="86" t="s">
        <v>1944</v>
      </c>
      <c r="L1373" s="87" t="s">
        <v>1945</v>
      </c>
      <c r="M1373" s="1">
        <f t="shared" si="42"/>
        <v>16</v>
      </c>
      <c r="O1373" s="1" t="str">
        <f t="shared" si="43"/>
        <v>F3066</v>
      </c>
      <c r="P1373" s="1" t="str">
        <f t="shared" si="43"/>
        <v>Kabir/Green Boat</v>
      </c>
      <c r="Q1373" s="13" t="s">
        <v>1813</v>
      </c>
      <c r="R1373" s="11" t="s">
        <v>33</v>
      </c>
      <c r="S1373" s="11" t="s">
        <v>1808</v>
      </c>
    </row>
    <row r="1374" spans="1:19">
      <c r="A1374" s="37"/>
      <c r="B1374" s="37"/>
      <c r="C1374" s="50"/>
      <c r="D1374" s="51"/>
      <c r="E1374" s="59"/>
      <c r="F1374" s="59"/>
      <c r="G1374" s="69"/>
      <c r="H1374" s="69"/>
      <c r="I1374" s="60"/>
      <c r="J1374" s="54"/>
      <c r="K1374" s="86" t="s">
        <v>1946</v>
      </c>
      <c r="L1374" s="87" t="s">
        <v>1947</v>
      </c>
      <c r="M1374" s="1">
        <f t="shared" si="42"/>
        <v>22</v>
      </c>
      <c r="O1374" s="1" t="str">
        <f t="shared" si="43"/>
        <v>F3067</v>
      </c>
      <c r="P1374" s="1" t="str">
        <f t="shared" si="43"/>
        <v>Kim/Social Development</v>
      </c>
      <c r="Q1374" s="13" t="s">
        <v>1813</v>
      </c>
      <c r="R1374" s="11" t="s">
        <v>33</v>
      </c>
      <c r="S1374" s="11" t="s">
        <v>1808</v>
      </c>
    </row>
    <row r="1375" spans="1:19">
      <c r="A1375" s="37"/>
      <c r="B1375" s="37"/>
      <c r="C1375" s="50"/>
      <c r="D1375" s="51"/>
      <c r="E1375" s="59"/>
      <c r="F1375" s="59"/>
      <c r="G1375" s="69"/>
      <c r="H1375" s="69"/>
      <c r="I1375" s="60"/>
      <c r="J1375" s="54"/>
      <c r="K1375" s="86" t="s">
        <v>1948</v>
      </c>
      <c r="L1375" s="87" t="s">
        <v>1949</v>
      </c>
      <c r="M1375" s="1">
        <f t="shared" si="42"/>
        <v>25</v>
      </c>
      <c r="O1375" s="1" t="str">
        <f t="shared" si="43"/>
        <v>F3068</v>
      </c>
      <c r="P1375" s="1" t="str">
        <f t="shared" si="43"/>
        <v>Shiu/Brain Computer Inter</v>
      </c>
      <c r="Q1375" s="13" t="s">
        <v>1813</v>
      </c>
      <c r="R1375" s="11" t="s">
        <v>33</v>
      </c>
      <c r="S1375" s="11" t="s">
        <v>1808</v>
      </c>
    </row>
    <row r="1376" spans="1:19">
      <c r="A1376" s="37"/>
      <c r="B1376" s="37"/>
      <c r="C1376" s="50"/>
      <c r="D1376" s="51"/>
      <c r="E1376" s="59"/>
      <c r="F1376" s="59"/>
      <c r="G1376" s="69"/>
      <c r="H1376" s="69"/>
      <c r="I1376" s="60"/>
      <c r="J1376" s="54"/>
      <c r="K1376" s="86" t="s">
        <v>1950</v>
      </c>
      <c r="L1376" s="87" t="s">
        <v>1951</v>
      </c>
      <c r="M1376" s="1">
        <f t="shared" si="42"/>
        <v>23</v>
      </c>
      <c r="O1376" s="1" t="str">
        <f t="shared" si="43"/>
        <v>F3069</v>
      </c>
      <c r="P1376" s="1" t="str">
        <f t="shared" si="43"/>
        <v>Neil/Chemical Evolution</v>
      </c>
      <c r="Q1376" s="13" t="s">
        <v>1813</v>
      </c>
      <c r="R1376" s="11" t="s">
        <v>33</v>
      </c>
      <c r="S1376" s="11" t="s">
        <v>1808</v>
      </c>
    </row>
    <row r="1377" spans="1:19">
      <c r="A1377" s="37"/>
      <c r="B1377" s="37"/>
      <c r="C1377" s="50"/>
      <c r="D1377" s="51"/>
      <c r="E1377" s="59"/>
      <c r="F1377" s="59"/>
      <c r="G1377" s="69"/>
      <c r="H1377" s="69"/>
      <c r="I1377" s="60"/>
      <c r="J1377" s="54"/>
      <c r="K1377" s="86" t="s">
        <v>1952</v>
      </c>
      <c r="L1377" s="87" t="s">
        <v>1953</v>
      </c>
      <c r="M1377" s="1">
        <f t="shared" si="42"/>
        <v>17</v>
      </c>
      <c r="O1377" s="1" t="str">
        <f t="shared" si="43"/>
        <v>F3070</v>
      </c>
      <c r="P1377" s="1" t="str">
        <f t="shared" si="43"/>
        <v>Krishna/Rainwater</v>
      </c>
      <c r="Q1377" s="13" t="s">
        <v>1813</v>
      </c>
      <c r="R1377" s="11" t="s">
        <v>33</v>
      </c>
      <c r="S1377" s="11" t="s">
        <v>1808</v>
      </c>
    </row>
    <row r="1378" spans="1:19">
      <c r="A1378" s="37"/>
      <c r="B1378" s="37"/>
      <c r="C1378" s="50"/>
      <c r="D1378" s="51"/>
      <c r="E1378" s="59"/>
      <c r="F1378" s="59"/>
      <c r="G1378" s="69"/>
      <c r="H1378" s="69"/>
      <c r="I1378" s="60"/>
      <c r="J1378" s="54"/>
      <c r="K1378" s="86" t="s">
        <v>1954</v>
      </c>
      <c r="L1378" s="87" t="s">
        <v>1955</v>
      </c>
      <c r="M1378" s="1">
        <f t="shared" si="42"/>
        <v>24</v>
      </c>
      <c r="O1378" s="1" t="str">
        <f t="shared" si="43"/>
        <v>F3071</v>
      </c>
      <c r="P1378" s="1" t="str">
        <f t="shared" si="43"/>
        <v>Avril/Aquaponics Methods</v>
      </c>
      <c r="Q1378" s="13" t="s">
        <v>1813</v>
      </c>
      <c r="R1378" s="11" t="s">
        <v>33</v>
      </c>
      <c r="S1378" s="11" t="s">
        <v>1808</v>
      </c>
    </row>
    <row r="1379" spans="1:19">
      <c r="A1379" s="37"/>
      <c r="B1379" s="37"/>
      <c r="C1379" s="50"/>
      <c r="D1379" s="51"/>
      <c r="E1379" s="59"/>
      <c r="F1379" s="59"/>
      <c r="G1379" s="69"/>
      <c r="H1379" s="69"/>
      <c r="I1379" s="60"/>
      <c r="J1379" s="54"/>
      <c r="K1379" s="86" t="s">
        <v>1956</v>
      </c>
      <c r="L1379" s="87" t="s">
        <v>1957</v>
      </c>
      <c r="M1379" s="1">
        <f t="shared" si="42"/>
        <v>25</v>
      </c>
      <c r="O1379" s="1" t="str">
        <f t="shared" si="43"/>
        <v>F3072</v>
      </c>
      <c r="P1379" s="1" t="str">
        <f t="shared" si="43"/>
        <v>Nicholas/Mangrofe Project</v>
      </c>
      <c r="Q1379" s="13" t="s">
        <v>1813</v>
      </c>
      <c r="R1379" s="11" t="s">
        <v>33</v>
      </c>
      <c r="S1379" s="11" t="s">
        <v>1808</v>
      </c>
    </row>
    <row r="1380" spans="1:19">
      <c r="A1380" s="37"/>
      <c r="B1380" s="37"/>
      <c r="C1380" s="50"/>
      <c r="D1380" s="51"/>
      <c r="E1380" s="59"/>
      <c r="F1380" s="59"/>
      <c r="G1380" s="69"/>
      <c r="H1380" s="69"/>
      <c r="I1380" s="60"/>
      <c r="J1380" s="54"/>
      <c r="K1380" s="86" t="s">
        <v>1958</v>
      </c>
      <c r="L1380" s="87" t="s">
        <v>1959</v>
      </c>
      <c r="M1380" s="1">
        <f t="shared" si="42"/>
        <v>20</v>
      </c>
      <c r="O1380" s="1" t="str">
        <f t="shared" si="43"/>
        <v>F3073</v>
      </c>
      <c r="P1380" s="1" t="str">
        <f t="shared" si="43"/>
        <v>Assaf/Sensor Network</v>
      </c>
      <c r="Q1380" s="13" t="s">
        <v>1813</v>
      </c>
      <c r="R1380" s="11" t="s">
        <v>33</v>
      </c>
      <c r="S1380" s="11" t="s">
        <v>1808</v>
      </c>
    </row>
    <row r="1381" spans="1:19">
      <c r="A1381" s="37"/>
      <c r="B1381" s="37"/>
      <c r="C1381" s="50"/>
      <c r="D1381" s="51"/>
      <c r="E1381" s="59"/>
      <c r="F1381" s="59"/>
      <c r="G1381" s="69"/>
      <c r="H1381" s="69"/>
      <c r="I1381" s="60"/>
      <c r="J1381" s="54"/>
      <c r="K1381" s="86" t="s">
        <v>1960</v>
      </c>
      <c r="L1381" s="87" t="s">
        <v>1961</v>
      </c>
      <c r="M1381" s="1">
        <f t="shared" si="42"/>
        <v>12</v>
      </c>
      <c r="O1381" s="1" t="str">
        <f t="shared" si="43"/>
        <v>F3074</v>
      </c>
      <c r="P1381" s="1" t="str">
        <f t="shared" si="43"/>
        <v>ACIAR/Ronick</v>
      </c>
      <c r="Q1381" s="13" t="s">
        <v>1813</v>
      </c>
      <c r="R1381" s="11" t="s">
        <v>33</v>
      </c>
      <c r="S1381" s="11" t="s">
        <v>1808</v>
      </c>
    </row>
    <row r="1382" spans="1:19">
      <c r="A1382" s="37"/>
      <c r="B1382" s="37"/>
      <c r="C1382" s="50"/>
      <c r="D1382" s="51"/>
      <c r="E1382" s="59"/>
      <c r="F1382" s="59"/>
      <c r="G1382" s="69"/>
      <c r="H1382" s="69"/>
      <c r="I1382" s="60"/>
      <c r="J1382" s="54"/>
      <c r="K1382" s="86" t="s">
        <v>1962</v>
      </c>
      <c r="L1382" s="87" t="s">
        <v>1963</v>
      </c>
      <c r="M1382" s="1">
        <f t="shared" si="42"/>
        <v>23</v>
      </c>
      <c r="O1382" s="1" t="str">
        <f t="shared" si="43"/>
        <v>F3075</v>
      </c>
      <c r="P1382" s="1" t="str">
        <f t="shared" si="43"/>
        <v>James/Pigmented Bacteia</v>
      </c>
      <c r="Q1382" s="13" t="s">
        <v>1813</v>
      </c>
      <c r="R1382" s="11" t="s">
        <v>33</v>
      </c>
      <c r="S1382" s="11" t="s">
        <v>1808</v>
      </c>
    </row>
    <row r="1383" spans="1:19">
      <c r="A1383" s="37"/>
      <c r="B1383" s="37"/>
      <c r="C1383" s="50"/>
      <c r="D1383" s="51"/>
      <c r="E1383" s="66"/>
      <c r="F1383" s="59"/>
      <c r="G1383" s="69"/>
      <c r="H1383" s="69"/>
      <c r="I1383" s="60"/>
      <c r="J1383" s="54"/>
      <c r="K1383" s="86" t="s">
        <v>1964</v>
      </c>
      <c r="L1383" s="87" t="s">
        <v>1965</v>
      </c>
      <c r="M1383" s="1">
        <f t="shared" si="42"/>
        <v>12</v>
      </c>
      <c r="O1383" s="1" t="str">
        <f t="shared" si="43"/>
        <v>F3076</v>
      </c>
      <c r="P1383" s="1" t="str">
        <f t="shared" si="43"/>
        <v>ACIAR Ronick</v>
      </c>
      <c r="Q1383" s="13" t="s">
        <v>1813</v>
      </c>
      <c r="R1383" s="11" t="s">
        <v>33</v>
      </c>
      <c r="S1383" s="11" t="s">
        <v>1808</v>
      </c>
    </row>
    <row r="1384" spans="1:19">
      <c r="A1384" s="37"/>
      <c r="B1384" s="37"/>
      <c r="C1384" s="50"/>
      <c r="D1384" s="51"/>
      <c r="E1384" s="66"/>
      <c r="F1384" s="59"/>
      <c r="G1384" s="69"/>
      <c r="H1384" s="69"/>
      <c r="I1384" s="60"/>
      <c r="J1384" s="54"/>
      <c r="K1384" s="86" t="s">
        <v>1966</v>
      </c>
      <c r="L1384" s="87" t="s">
        <v>1967</v>
      </c>
      <c r="M1384" s="1">
        <f t="shared" si="42"/>
        <v>21</v>
      </c>
      <c r="O1384" s="1" t="str">
        <f t="shared" si="43"/>
        <v>F3077</v>
      </c>
      <c r="P1384" s="1" t="str">
        <f t="shared" si="43"/>
        <v>Froseann/Rat Lungworm</v>
      </c>
      <c r="Q1384" s="13" t="s">
        <v>1813</v>
      </c>
      <c r="R1384" s="11" t="s">
        <v>33</v>
      </c>
      <c r="S1384" s="11" t="s">
        <v>1808</v>
      </c>
    </row>
    <row r="1385" spans="1:19">
      <c r="A1385" s="37"/>
      <c r="B1385" s="37"/>
      <c r="C1385" s="50"/>
      <c r="D1385" s="51"/>
      <c r="E1385" s="66"/>
      <c r="F1385" s="59"/>
      <c r="G1385" s="69"/>
      <c r="H1385" s="69"/>
      <c r="I1385" s="60"/>
      <c r="J1385" s="54"/>
      <c r="K1385" s="86" t="s">
        <v>1968</v>
      </c>
      <c r="L1385" s="87" t="s">
        <v>1969</v>
      </c>
      <c r="M1385" s="1">
        <f t="shared" si="42"/>
        <v>20</v>
      </c>
      <c r="O1385" s="1" t="str">
        <f t="shared" si="43"/>
        <v>F3078</v>
      </c>
      <c r="P1385" s="1" t="str">
        <f t="shared" si="43"/>
        <v>Kevin/Montane Forest</v>
      </c>
      <c r="Q1385" s="13" t="s">
        <v>1813</v>
      </c>
      <c r="R1385" s="11" t="s">
        <v>33</v>
      </c>
      <c r="S1385" s="11" t="s">
        <v>1808</v>
      </c>
    </row>
    <row r="1386" spans="1:19">
      <c r="A1386" s="37"/>
      <c r="B1386" s="37"/>
      <c r="C1386" s="50"/>
      <c r="D1386" s="51"/>
      <c r="E1386" s="66"/>
      <c r="F1386" s="59"/>
      <c r="G1386" s="69"/>
      <c r="H1386" s="69"/>
      <c r="I1386" s="60"/>
      <c r="J1386" s="54"/>
      <c r="K1386" s="86" t="s">
        <v>1970</v>
      </c>
      <c r="L1386" s="87" t="s">
        <v>1971</v>
      </c>
      <c r="M1386" s="1">
        <f t="shared" si="42"/>
        <v>19</v>
      </c>
      <c r="O1386" s="1" t="str">
        <f t="shared" si="43"/>
        <v>F3079</v>
      </c>
      <c r="P1386" s="1" t="str">
        <f t="shared" si="43"/>
        <v>Geon/Forest Reserve</v>
      </c>
      <c r="Q1386" s="13" t="s">
        <v>1813</v>
      </c>
      <c r="R1386" s="11" t="s">
        <v>33</v>
      </c>
      <c r="S1386" s="11" t="s">
        <v>1808</v>
      </c>
    </row>
    <row r="1387" spans="1:19">
      <c r="A1387" s="37"/>
      <c r="B1387" s="37"/>
      <c r="C1387" s="50"/>
      <c r="D1387" s="51"/>
      <c r="E1387" s="66"/>
      <c r="F1387" s="59"/>
      <c r="G1387" s="69"/>
      <c r="H1387" s="69"/>
      <c r="I1387" s="60"/>
      <c r="J1387" s="54"/>
      <c r="K1387" s="86" t="s">
        <v>1972</v>
      </c>
      <c r="L1387" s="87" t="s">
        <v>1973</v>
      </c>
      <c r="M1387" s="1">
        <f t="shared" si="42"/>
        <v>22</v>
      </c>
      <c r="O1387" s="1" t="str">
        <f t="shared" si="43"/>
        <v>F3080</v>
      </c>
      <c r="P1387" s="1" t="str">
        <f t="shared" si="43"/>
        <v>Toligi/Seaweed Species</v>
      </c>
      <c r="Q1387" s="13" t="s">
        <v>1813</v>
      </c>
      <c r="R1387" s="11" t="s">
        <v>33</v>
      </c>
      <c r="S1387" s="11" t="s">
        <v>1808</v>
      </c>
    </row>
    <row r="1388" spans="1:19">
      <c r="A1388" s="37"/>
      <c r="B1388" s="37"/>
      <c r="C1388" s="50"/>
      <c r="D1388" s="51"/>
      <c r="E1388" s="66"/>
      <c r="F1388" s="59"/>
      <c r="G1388" s="69"/>
      <c r="H1388" s="69"/>
      <c r="I1388" s="60"/>
      <c r="J1388" s="54"/>
      <c r="K1388" s="86" t="s">
        <v>1974</v>
      </c>
      <c r="L1388" s="87" t="s">
        <v>1975</v>
      </c>
      <c r="M1388" s="1">
        <f t="shared" si="42"/>
        <v>19</v>
      </c>
      <c r="O1388" s="1" t="str">
        <f t="shared" si="43"/>
        <v>F3081</v>
      </c>
      <c r="P1388" s="1" t="str">
        <f t="shared" si="43"/>
        <v>Misel/Diesel Blends</v>
      </c>
      <c r="Q1388" s="13" t="s">
        <v>1813</v>
      </c>
      <c r="R1388" s="11" t="s">
        <v>33</v>
      </c>
      <c r="S1388" s="11" t="s">
        <v>1808</v>
      </c>
    </row>
    <row r="1389" spans="1:19">
      <c r="A1389" s="37"/>
      <c r="B1389" s="37"/>
      <c r="C1389" s="50"/>
      <c r="D1389" s="51"/>
      <c r="E1389" s="66"/>
      <c r="F1389" s="59"/>
      <c r="G1389" s="69"/>
      <c r="H1389" s="69"/>
      <c r="I1389" s="60"/>
      <c r="J1389" s="54"/>
      <c r="K1389" s="86" t="s">
        <v>1976</v>
      </c>
      <c r="L1389" s="87" t="s">
        <v>1977</v>
      </c>
      <c r="M1389" s="1">
        <f t="shared" si="42"/>
        <v>22</v>
      </c>
      <c r="O1389" s="1" t="str">
        <f t="shared" si="43"/>
        <v>F3082</v>
      </c>
      <c r="P1389" s="1" t="str">
        <f t="shared" si="43"/>
        <v>Cleopatra/Dengue Fever</v>
      </c>
      <c r="Q1389" s="13" t="s">
        <v>1813</v>
      </c>
      <c r="R1389" s="11" t="s">
        <v>33</v>
      </c>
      <c r="S1389" s="11" t="s">
        <v>1808</v>
      </c>
    </row>
    <row r="1390" spans="1:19">
      <c r="A1390" s="37"/>
      <c r="B1390" s="37"/>
      <c r="C1390" s="50"/>
      <c r="D1390" s="51"/>
      <c r="E1390" s="66"/>
      <c r="F1390" s="59"/>
      <c r="G1390" s="69"/>
      <c r="H1390" s="69"/>
      <c r="I1390" s="60"/>
      <c r="J1390" s="54"/>
      <c r="K1390" s="86" t="s">
        <v>1978</v>
      </c>
      <c r="L1390" s="87" t="s">
        <v>1979</v>
      </c>
      <c r="M1390" s="1">
        <f t="shared" si="42"/>
        <v>18</v>
      </c>
      <c r="O1390" s="1" t="str">
        <f t="shared" si="43"/>
        <v>F3083</v>
      </c>
      <c r="P1390" s="1" t="str">
        <f t="shared" si="43"/>
        <v>Revoni/Lactic Acid</v>
      </c>
      <c r="Q1390" s="13" t="s">
        <v>1813</v>
      </c>
      <c r="R1390" s="11" t="s">
        <v>33</v>
      </c>
      <c r="S1390" s="11" t="s">
        <v>1808</v>
      </c>
    </row>
    <row r="1391" spans="1:19">
      <c r="A1391" s="37"/>
      <c r="B1391" s="37"/>
      <c r="C1391" s="50"/>
      <c r="D1391" s="51"/>
      <c r="E1391" s="66"/>
      <c r="F1391" s="59"/>
      <c r="G1391" s="69"/>
      <c r="H1391" s="69"/>
      <c r="I1391" s="60"/>
      <c r="J1391" s="54"/>
      <c r="K1391" s="86" t="s">
        <v>1980</v>
      </c>
      <c r="L1391" s="87" t="s">
        <v>1981</v>
      </c>
      <c r="M1391" s="1">
        <f t="shared" si="42"/>
        <v>28</v>
      </c>
      <c r="O1391" s="1" t="str">
        <f t="shared" si="43"/>
        <v>F3084</v>
      </c>
      <c r="P1391" s="1" t="str">
        <f t="shared" si="43"/>
        <v>Shaleshni/Butanol Production</v>
      </c>
      <c r="Q1391" s="13" t="s">
        <v>1813</v>
      </c>
      <c r="R1391" s="11" t="s">
        <v>33</v>
      </c>
      <c r="S1391" s="11" t="s">
        <v>1808</v>
      </c>
    </row>
    <row r="1392" spans="1:19">
      <c r="A1392" s="37"/>
      <c r="B1392" s="37"/>
      <c r="C1392" s="50"/>
      <c r="D1392" s="51"/>
      <c r="E1392" s="59"/>
      <c r="F1392" s="59"/>
      <c r="G1392" s="69"/>
      <c r="H1392" s="69"/>
      <c r="I1392" s="60"/>
      <c r="J1392" s="54"/>
      <c r="K1392" s="86" t="s">
        <v>1982</v>
      </c>
      <c r="L1392" s="87" t="s">
        <v>1983</v>
      </c>
      <c r="M1392" s="1">
        <f t="shared" si="42"/>
        <v>14</v>
      </c>
      <c r="O1392" s="1" t="str">
        <f t="shared" si="43"/>
        <v>F3085</v>
      </c>
      <c r="P1392" s="1" t="str">
        <f t="shared" si="43"/>
        <v>Emmy/Nile Fiji</v>
      </c>
      <c r="Q1392" s="13" t="s">
        <v>1813</v>
      </c>
      <c r="R1392" s="11" t="s">
        <v>33</v>
      </c>
      <c r="S1392" s="11" t="s">
        <v>1808</v>
      </c>
    </row>
    <row r="1393" spans="1:19">
      <c r="A1393" s="37"/>
      <c r="B1393" s="37"/>
      <c r="C1393" s="50"/>
      <c r="D1393" s="51"/>
      <c r="E1393" s="54"/>
      <c r="F1393" s="59"/>
      <c r="G1393" s="69"/>
      <c r="H1393" s="69"/>
      <c r="I1393" s="60"/>
      <c r="J1393" s="54"/>
      <c r="K1393" s="86" t="s">
        <v>1984</v>
      </c>
      <c r="L1393" s="87" t="s">
        <v>1985</v>
      </c>
      <c r="M1393" s="1">
        <f t="shared" si="42"/>
        <v>19</v>
      </c>
      <c r="O1393" s="1" t="str">
        <f t="shared" si="43"/>
        <v>F3086</v>
      </c>
      <c r="P1393" s="1" t="str">
        <f t="shared" si="43"/>
        <v>Shritika/Sea Turtle</v>
      </c>
      <c r="Q1393" s="13" t="s">
        <v>1813</v>
      </c>
      <c r="R1393" s="11" t="s">
        <v>33</v>
      </c>
      <c r="S1393" s="11" t="s">
        <v>1808</v>
      </c>
    </row>
    <row r="1394" spans="1:19">
      <c r="A1394" s="37"/>
      <c r="B1394" s="37"/>
      <c r="C1394" s="50"/>
      <c r="D1394" s="51"/>
      <c r="E1394" s="67"/>
      <c r="F1394" s="59"/>
      <c r="G1394" s="69"/>
      <c r="H1394" s="69"/>
      <c r="I1394" s="60"/>
      <c r="J1394" s="54"/>
      <c r="K1394" s="86" t="s">
        <v>1986</v>
      </c>
      <c r="L1394" s="87" t="s">
        <v>1987</v>
      </c>
      <c r="M1394" s="1">
        <f t="shared" si="42"/>
        <v>28</v>
      </c>
      <c r="O1394" s="1" t="str">
        <f t="shared" si="43"/>
        <v>F3087</v>
      </c>
      <c r="P1394" s="1" t="str">
        <f t="shared" si="43"/>
        <v>Meliame/Fisheries Monitoring</v>
      </c>
      <c r="Q1394" s="13" t="s">
        <v>1813</v>
      </c>
      <c r="R1394" s="11" t="s">
        <v>33</v>
      </c>
      <c r="S1394" s="11" t="s">
        <v>1808</v>
      </c>
    </row>
    <row r="1395" spans="1:19">
      <c r="A1395" s="37"/>
      <c r="B1395" s="37"/>
      <c r="C1395" s="50"/>
      <c r="D1395" s="51"/>
      <c r="E1395" s="59"/>
      <c r="F1395" s="59"/>
      <c r="G1395" s="69"/>
      <c r="H1395" s="69"/>
      <c r="I1395" s="60"/>
      <c r="J1395" s="54"/>
      <c r="K1395" s="86" t="s">
        <v>1988</v>
      </c>
      <c r="L1395" s="87" t="s">
        <v>1989</v>
      </c>
      <c r="M1395" s="1">
        <f t="shared" si="42"/>
        <v>19</v>
      </c>
      <c r="O1395" s="1" t="str">
        <f t="shared" si="43"/>
        <v>F3088</v>
      </c>
      <c r="P1395" s="1" t="str">
        <f t="shared" si="43"/>
        <v>Kerstin/Bull Sharks</v>
      </c>
      <c r="Q1395" s="13" t="s">
        <v>1813</v>
      </c>
      <c r="R1395" s="11" t="s">
        <v>33</v>
      </c>
      <c r="S1395" s="11" t="s">
        <v>1808</v>
      </c>
    </row>
    <row r="1396" spans="1:19">
      <c r="A1396" s="37"/>
      <c r="B1396" s="37"/>
      <c r="C1396" s="50"/>
      <c r="D1396" s="51"/>
      <c r="E1396" s="59"/>
      <c r="F1396" s="59"/>
      <c r="G1396" s="69"/>
      <c r="H1396" s="69"/>
      <c r="I1396" s="60"/>
      <c r="J1396" s="54"/>
      <c r="K1396" s="86" t="s">
        <v>1990</v>
      </c>
      <c r="L1396" s="87" t="s">
        <v>1991</v>
      </c>
      <c r="M1396" s="1">
        <f t="shared" si="42"/>
        <v>21</v>
      </c>
      <c r="O1396" s="1" t="str">
        <f t="shared" si="43"/>
        <v>F3089</v>
      </c>
      <c r="P1396" s="1" t="str">
        <f t="shared" si="43"/>
        <v>Riyaz/Solid Solutions</v>
      </c>
      <c r="Q1396" s="13" t="s">
        <v>1813</v>
      </c>
      <c r="R1396" s="11" t="s">
        <v>33</v>
      </c>
      <c r="S1396" s="11" t="s">
        <v>1808</v>
      </c>
    </row>
    <row r="1397" spans="1:19">
      <c r="A1397" s="37"/>
      <c r="B1397" s="37"/>
      <c r="C1397" s="50"/>
      <c r="D1397" s="51"/>
      <c r="E1397" s="54"/>
      <c r="F1397" s="59"/>
      <c r="G1397" s="69"/>
      <c r="H1397" s="69"/>
      <c r="I1397" s="60"/>
      <c r="J1397" s="54"/>
      <c r="K1397" s="86" t="s">
        <v>1992</v>
      </c>
      <c r="L1397" s="87" t="s">
        <v>1993</v>
      </c>
      <c r="M1397" s="1">
        <f t="shared" si="42"/>
        <v>27</v>
      </c>
      <c r="O1397" s="1" t="str">
        <f t="shared" si="43"/>
        <v>F3090</v>
      </c>
      <c r="P1397" s="1" t="str">
        <f t="shared" si="43"/>
        <v>Roselyn/Bioactive Compounds</v>
      </c>
      <c r="Q1397" s="13" t="s">
        <v>1813</v>
      </c>
      <c r="R1397" s="11" t="s">
        <v>33</v>
      </c>
      <c r="S1397" s="11" t="s">
        <v>1808</v>
      </c>
    </row>
    <row r="1398" spans="1:19">
      <c r="A1398" s="37"/>
      <c r="B1398" s="37"/>
      <c r="C1398" s="50"/>
      <c r="D1398" s="51"/>
      <c r="E1398" s="59"/>
      <c r="F1398" s="59"/>
      <c r="G1398" s="69"/>
      <c r="H1398" s="69"/>
      <c r="I1398" s="60"/>
      <c r="J1398" s="54"/>
      <c r="K1398" s="86" t="s">
        <v>1994</v>
      </c>
      <c r="L1398" s="87" t="s">
        <v>1995</v>
      </c>
      <c r="M1398" s="1">
        <f t="shared" si="42"/>
        <v>20</v>
      </c>
      <c r="O1398" s="1" t="str">
        <f t="shared" si="43"/>
        <v>F3091</v>
      </c>
      <c r="P1398" s="1" t="str">
        <f t="shared" si="43"/>
        <v>Rerekura/Solid Waste</v>
      </c>
      <c r="Q1398" s="13" t="s">
        <v>1813</v>
      </c>
      <c r="R1398" s="11" t="s">
        <v>33</v>
      </c>
      <c r="S1398" s="11" t="s">
        <v>1808</v>
      </c>
    </row>
    <row r="1399" spans="1:19">
      <c r="A1399" s="37"/>
      <c r="B1399" s="37"/>
      <c r="C1399" s="50"/>
      <c r="D1399" s="51"/>
      <c r="E1399" s="54"/>
      <c r="F1399" s="59"/>
      <c r="G1399" s="69"/>
      <c r="H1399" s="69"/>
      <c r="I1399" s="60"/>
      <c r="J1399" s="54"/>
      <c r="K1399" s="86" t="s">
        <v>1996</v>
      </c>
      <c r="L1399" s="87" t="s">
        <v>1997</v>
      </c>
      <c r="M1399" s="1">
        <f t="shared" si="42"/>
        <v>20</v>
      </c>
      <c r="O1399" s="1" t="str">
        <f t="shared" si="43"/>
        <v>F3092</v>
      </c>
      <c r="P1399" s="1" t="str">
        <f t="shared" si="43"/>
        <v>Ashmeeta/Red Seaweed</v>
      </c>
      <c r="Q1399" s="13" t="s">
        <v>1813</v>
      </c>
      <c r="R1399" s="11" t="s">
        <v>33</v>
      </c>
      <c r="S1399" s="11" t="s">
        <v>1808</v>
      </c>
    </row>
    <row r="1400" spans="1:19">
      <c r="A1400" s="37"/>
      <c r="B1400" s="37"/>
      <c r="C1400" s="50"/>
      <c r="D1400" s="51"/>
      <c r="E1400" s="54"/>
      <c r="F1400" s="59"/>
      <c r="G1400" s="69"/>
      <c r="H1400" s="69"/>
      <c r="I1400" s="60"/>
      <c r="J1400" s="54"/>
      <c r="K1400" s="86" t="s">
        <v>1998</v>
      </c>
      <c r="L1400" s="87" t="s">
        <v>1999</v>
      </c>
      <c r="M1400" s="1">
        <f t="shared" si="42"/>
        <v>23</v>
      </c>
      <c r="O1400" s="1" t="str">
        <f t="shared" si="43"/>
        <v>F3093</v>
      </c>
      <c r="P1400" s="1" t="str">
        <f t="shared" si="43"/>
        <v>Roselene/Yellowfin Tuna</v>
      </c>
      <c r="Q1400" s="13" t="s">
        <v>1813</v>
      </c>
      <c r="R1400" s="11" t="s">
        <v>33</v>
      </c>
      <c r="S1400" s="11" t="s">
        <v>1808</v>
      </c>
    </row>
    <row r="1401" spans="1:19">
      <c r="A1401" s="37"/>
      <c r="B1401" s="37"/>
      <c r="C1401" s="50"/>
      <c r="D1401" s="51"/>
      <c r="E1401" s="67"/>
      <c r="F1401" s="59"/>
      <c r="G1401" s="69"/>
      <c r="H1401" s="69"/>
      <c r="I1401" s="60"/>
      <c r="J1401" s="54"/>
      <c r="K1401" s="86" t="s">
        <v>2000</v>
      </c>
      <c r="L1401" s="87" t="s">
        <v>2001</v>
      </c>
      <c r="M1401" s="1">
        <f t="shared" si="42"/>
        <v>16</v>
      </c>
      <c r="O1401" s="1" t="str">
        <f t="shared" si="43"/>
        <v>F3094</v>
      </c>
      <c r="P1401" s="1" t="str">
        <f t="shared" si="43"/>
        <v>Sameer/FeedStock</v>
      </c>
      <c r="Q1401" s="13" t="s">
        <v>1813</v>
      </c>
      <c r="R1401" s="11" t="s">
        <v>33</v>
      </c>
      <c r="S1401" s="11" t="s">
        <v>1808</v>
      </c>
    </row>
    <row r="1402" spans="1:19">
      <c r="A1402" s="37"/>
      <c r="B1402" s="37"/>
      <c r="C1402" s="50"/>
      <c r="D1402" s="51"/>
      <c r="E1402" s="59"/>
      <c r="F1402" s="59"/>
      <c r="G1402" s="69"/>
      <c r="H1402" s="69"/>
      <c r="I1402" s="60"/>
      <c r="J1402" s="54"/>
      <c r="K1402" s="86" t="s">
        <v>2002</v>
      </c>
      <c r="L1402" s="87" t="s">
        <v>2003</v>
      </c>
      <c r="M1402" s="1">
        <f t="shared" si="42"/>
        <v>19</v>
      </c>
      <c r="O1402" s="1" t="str">
        <f t="shared" si="43"/>
        <v>F3095</v>
      </c>
      <c r="P1402" s="1" t="str">
        <f t="shared" si="43"/>
        <v>Zahra/Nitrous Oxide</v>
      </c>
      <c r="Q1402" s="13" t="s">
        <v>1813</v>
      </c>
      <c r="R1402" s="11" t="s">
        <v>33</v>
      </c>
      <c r="S1402" s="11" t="s">
        <v>1808</v>
      </c>
    </row>
    <row r="1403" spans="1:19">
      <c r="A1403" s="37"/>
      <c r="B1403" s="37"/>
      <c r="C1403" s="50"/>
      <c r="D1403" s="51"/>
      <c r="E1403" s="59"/>
      <c r="F1403" s="59"/>
      <c r="G1403" s="69"/>
      <c r="H1403" s="69"/>
      <c r="I1403" s="60"/>
      <c r="J1403" s="54"/>
      <c r="K1403" s="86" t="s">
        <v>2004</v>
      </c>
      <c r="L1403" s="87" t="s">
        <v>2005</v>
      </c>
      <c r="M1403" s="1">
        <f t="shared" si="42"/>
        <v>24</v>
      </c>
      <c r="O1403" s="1" t="str">
        <f t="shared" si="43"/>
        <v>F3096</v>
      </c>
      <c r="P1403" s="1" t="str">
        <f t="shared" si="43"/>
        <v>Pooja/Carbohydrate Foods</v>
      </c>
      <c r="Q1403" s="13" t="s">
        <v>1813</v>
      </c>
      <c r="R1403" s="11" t="s">
        <v>33</v>
      </c>
      <c r="S1403" s="11" t="s">
        <v>1808</v>
      </c>
    </row>
    <row r="1404" spans="1:19">
      <c r="A1404" s="37"/>
      <c r="B1404" s="37"/>
      <c r="C1404" s="50"/>
      <c r="D1404" s="51"/>
      <c r="E1404" s="59"/>
      <c r="F1404" s="59"/>
      <c r="G1404" s="69"/>
      <c r="H1404" s="69"/>
      <c r="I1404" s="60"/>
      <c r="J1404" s="54"/>
      <c r="K1404" s="86" t="s">
        <v>2006</v>
      </c>
      <c r="L1404" s="87" t="s">
        <v>2007</v>
      </c>
      <c r="M1404" s="1">
        <f t="shared" si="42"/>
        <v>26</v>
      </c>
      <c r="O1404" s="1" t="str">
        <f t="shared" si="43"/>
        <v>F3097</v>
      </c>
      <c r="P1404" s="1" t="str">
        <f t="shared" si="43"/>
        <v>Deeptika/Methane Emissions</v>
      </c>
      <c r="Q1404" s="13" t="s">
        <v>1813</v>
      </c>
      <c r="R1404" s="11" t="s">
        <v>33</v>
      </c>
      <c r="S1404" s="11" t="s">
        <v>1808</v>
      </c>
    </row>
    <row r="1405" spans="1:19">
      <c r="A1405" s="37"/>
      <c r="B1405" s="37"/>
      <c r="C1405" s="50"/>
      <c r="D1405" s="51"/>
      <c r="E1405" s="59"/>
      <c r="F1405" s="59"/>
      <c r="G1405" s="69"/>
      <c r="H1405" s="69"/>
      <c r="I1405" s="60"/>
      <c r="J1405" s="54"/>
      <c r="K1405" s="86" t="s">
        <v>2008</v>
      </c>
      <c r="L1405" s="87" t="s">
        <v>2009</v>
      </c>
      <c r="M1405" s="1">
        <f t="shared" si="42"/>
        <v>17</v>
      </c>
      <c r="O1405" s="1" t="str">
        <f t="shared" si="43"/>
        <v>F3098</v>
      </c>
      <c r="P1405" s="1" t="str">
        <f t="shared" si="43"/>
        <v>Leomar/Dry Forest</v>
      </c>
      <c r="Q1405" s="13" t="s">
        <v>1813</v>
      </c>
      <c r="R1405" s="11" t="s">
        <v>33</v>
      </c>
      <c r="S1405" s="11" t="s">
        <v>1808</v>
      </c>
    </row>
    <row r="1406" spans="1:19">
      <c r="A1406" s="37"/>
      <c r="B1406" s="37"/>
      <c r="C1406" s="50"/>
      <c r="D1406" s="51"/>
      <c r="E1406" s="66"/>
      <c r="F1406" s="59"/>
      <c r="G1406" s="69"/>
      <c r="H1406" s="69"/>
      <c r="I1406" s="60"/>
      <c r="J1406" s="54"/>
      <c r="K1406" s="86" t="s">
        <v>2010</v>
      </c>
      <c r="L1406" s="87" t="s">
        <v>2011</v>
      </c>
      <c r="M1406" s="1">
        <f t="shared" si="42"/>
        <v>22</v>
      </c>
      <c r="O1406" s="1" t="str">
        <f t="shared" si="43"/>
        <v>F3099</v>
      </c>
      <c r="P1406" s="1" t="str">
        <f t="shared" si="43"/>
        <v>Wayne/Marine Sediments</v>
      </c>
      <c r="Q1406" s="13" t="s">
        <v>1813</v>
      </c>
      <c r="R1406" s="11" t="s">
        <v>33</v>
      </c>
      <c r="S1406" s="11" t="s">
        <v>1808</v>
      </c>
    </row>
    <row r="1407" spans="1:19">
      <c r="A1407" s="37"/>
      <c r="B1407" s="37"/>
      <c r="C1407" s="50"/>
      <c r="D1407" s="51"/>
      <c r="E1407" s="59"/>
      <c r="F1407" s="59"/>
      <c r="G1407" s="69"/>
      <c r="H1407" s="69"/>
      <c r="I1407" s="60"/>
      <c r="J1407" s="54"/>
      <c r="K1407" s="86" t="s">
        <v>2012</v>
      </c>
      <c r="L1407" s="87" t="s">
        <v>2011</v>
      </c>
      <c r="M1407" s="1">
        <f t="shared" si="42"/>
        <v>22</v>
      </c>
      <c r="O1407" s="1" t="str">
        <f t="shared" si="43"/>
        <v>F3100</v>
      </c>
      <c r="P1407" s="1" t="str">
        <f t="shared" si="43"/>
        <v>Wayne/Marine Sediments</v>
      </c>
      <c r="Q1407" s="13" t="s">
        <v>1813</v>
      </c>
      <c r="R1407" s="11" t="s">
        <v>33</v>
      </c>
      <c r="S1407" s="11" t="s">
        <v>1808</v>
      </c>
    </row>
    <row r="1408" spans="1:19">
      <c r="A1408" s="37"/>
      <c r="B1408" s="37"/>
      <c r="C1408" s="50"/>
      <c r="D1408" s="51"/>
      <c r="E1408" s="66"/>
      <c r="F1408" s="59"/>
      <c r="G1408" s="69"/>
      <c r="H1408" s="69"/>
      <c r="I1408" s="60"/>
      <c r="J1408" s="54"/>
      <c r="K1408" s="86" t="s">
        <v>2013</v>
      </c>
      <c r="L1408" s="87" t="s">
        <v>2014</v>
      </c>
      <c r="M1408" s="1">
        <f t="shared" si="42"/>
        <v>14</v>
      </c>
      <c r="O1408" s="1" t="str">
        <f t="shared" si="43"/>
        <v>F3101</v>
      </c>
      <c r="P1408" s="1" t="str">
        <f t="shared" si="43"/>
        <v>Dhiraj/Biomass</v>
      </c>
      <c r="Q1408" s="13" t="s">
        <v>1813</v>
      </c>
      <c r="R1408" s="11" t="s">
        <v>33</v>
      </c>
      <c r="S1408" s="11" t="s">
        <v>1808</v>
      </c>
    </row>
    <row r="1409" spans="1:19">
      <c r="A1409" s="37"/>
      <c r="B1409" s="37"/>
      <c r="C1409" s="50"/>
      <c r="D1409" s="51"/>
      <c r="E1409" s="66"/>
      <c r="F1409" s="59"/>
      <c r="G1409" s="69"/>
      <c r="H1409" s="69"/>
      <c r="I1409" s="60"/>
      <c r="J1409" s="54"/>
      <c r="K1409" s="86" t="s">
        <v>2015</v>
      </c>
      <c r="L1409" s="87" t="s">
        <v>2016</v>
      </c>
      <c r="M1409" s="1">
        <f t="shared" si="42"/>
        <v>20</v>
      </c>
      <c r="O1409" s="1" t="str">
        <f t="shared" si="43"/>
        <v>F3102</v>
      </c>
      <c r="P1409" s="1" t="str">
        <f t="shared" si="43"/>
        <v>Ravina/Water Soluble</v>
      </c>
      <c r="Q1409" s="13" t="s">
        <v>1813</v>
      </c>
      <c r="R1409" s="11" t="s">
        <v>33</v>
      </c>
      <c r="S1409" s="11" t="s">
        <v>1808</v>
      </c>
    </row>
    <row r="1410" spans="1:19">
      <c r="A1410" s="37"/>
      <c r="B1410" s="37"/>
      <c r="C1410" s="50"/>
      <c r="D1410" s="51"/>
      <c r="E1410" s="66"/>
      <c r="F1410" s="59"/>
      <c r="G1410" s="69"/>
      <c r="H1410" s="69"/>
      <c r="I1410" s="60"/>
      <c r="J1410" s="54"/>
      <c r="K1410" s="86" t="s">
        <v>2017</v>
      </c>
      <c r="L1410" s="87" t="s">
        <v>2018</v>
      </c>
      <c r="M1410" s="1">
        <f t="shared" ref="M1410:M1459" si="44">MAX(LEN(F1410), LEN(H1410), LEN(J1410), LEN(L1410))</f>
        <v>19</v>
      </c>
      <c r="O1410" s="1" t="str">
        <f t="shared" si="43"/>
        <v>F3103</v>
      </c>
      <c r="P1410" s="1" t="str">
        <f t="shared" si="43"/>
        <v>Rufino/Fish Species</v>
      </c>
      <c r="Q1410" s="13" t="s">
        <v>1813</v>
      </c>
      <c r="R1410" s="11" t="s">
        <v>33</v>
      </c>
      <c r="S1410" s="11" t="s">
        <v>1808</v>
      </c>
    </row>
    <row r="1411" spans="1:19">
      <c r="A1411" s="37"/>
      <c r="B1411" s="37"/>
      <c r="C1411" s="50"/>
      <c r="D1411" s="51"/>
      <c r="E1411" s="66"/>
      <c r="F1411" s="59"/>
      <c r="G1411" s="69"/>
      <c r="H1411" s="69"/>
      <c r="I1411" s="60"/>
      <c r="J1411" s="54"/>
      <c r="K1411" s="86" t="s">
        <v>2019</v>
      </c>
      <c r="L1411" s="87" t="s">
        <v>2020</v>
      </c>
      <c r="M1411" s="1">
        <f t="shared" si="44"/>
        <v>23</v>
      </c>
      <c r="O1411" s="1" t="str">
        <f t="shared" si="43"/>
        <v>F3104</v>
      </c>
      <c r="P1411" s="1" t="str">
        <f t="shared" si="43"/>
        <v>Daniel/Fijian Sugarcane</v>
      </c>
      <c r="Q1411" s="13" t="s">
        <v>1813</v>
      </c>
      <c r="R1411" s="11" t="s">
        <v>33</v>
      </c>
      <c r="S1411" s="11" t="s">
        <v>1808</v>
      </c>
    </row>
    <row r="1412" spans="1:19">
      <c r="A1412" s="37"/>
      <c r="B1412" s="37"/>
      <c r="C1412" s="50"/>
      <c r="D1412" s="51"/>
      <c r="E1412" s="54"/>
      <c r="F1412" s="59"/>
      <c r="G1412" s="69"/>
      <c r="H1412" s="69"/>
      <c r="I1412" s="60"/>
      <c r="J1412" s="54"/>
      <c r="K1412" s="86" t="s">
        <v>2021</v>
      </c>
      <c r="L1412" s="87" t="s">
        <v>2022</v>
      </c>
      <c r="M1412" s="1">
        <f t="shared" si="44"/>
        <v>31</v>
      </c>
      <c r="O1412" s="1" t="str">
        <f t="shared" si="43"/>
        <v>F3105</v>
      </c>
      <c r="P1412" s="1" t="str">
        <f t="shared" si="43"/>
        <v>Tiresa/Development of Hydrogels</v>
      </c>
      <c r="Q1412" s="13" t="s">
        <v>1813</v>
      </c>
      <c r="R1412" s="11" t="s">
        <v>33</v>
      </c>
      <c r="S1412" s="11" t="s">
        <v>1808</v>
      </c>
    </row>
    <row r="1413" spans="1:19">
      <c r="A1413" s="37"/>
      <c r="B1413" s="37"/>
      <c r="C1413" s="50"/>
      <c r="D1413" s="51"/>
      <c r="E1413" s="54"/>
      <c r="F1413" s="59"/>
      <c r="G1413" s="69"/>
      <c r="H1413" s="69"/>
      <c r="I1413" s="60"/>
      <c r="J1413" s="54"/>
      <c r="K1413" s="86" t="s">
        <v>2023</v>
      </c>
      <c r="L1413" s="87" t="s">
        <v>2024</v>
      </c>
      <c r="M1413" s="1">
        <f t="shared" si="44"/>
        <v>29</v>
      </c>
      <c r="O1413" s="1" t="str">
        <f t="shared" si="43"/>
        <v>F3106</v>
      </c>
      <c r="P1413" s="1" t="str">
        <f t="shared" si="43"/>
        <v>Robert/Biodegradable Polymers</v>
      </c>
      <c r="Q1413" s="13" t="s">
        <v>1813</v>
      </c>
      <c r="R1413" s="11" t="s">
        <v>33</v>
      </c>
      <c r="S1413" s="11" t="s">
        <v>1808</v>
      </c>
    </row>
    <row r="1414" spans="1:19">
      <c r="A1414" s="37"/>
      <c r="B1414" s="37"/>
      <c r="C1414" s="50"/>
      <c r="D1414" s="51"/>
      <c r="E1414" s="59"/>
      <c r="F1414" s="59"/>
      <c r="G1414" s="69"/>
      <c r="H1414" s="69"/>
      <c r="I1414" s="60"/>
      <c r="J1414" s="54"/>
      <c r="K1414" s="86" t="s">
        <v>2025</v>
      </c>
      <c r="L1414" s="87" t="s">
        <v>2026</v>
      </c>
      <c r="M1414" s="1">
        <f t="shared" si="44"/>
        <v>27</v>
      </c>
      <c r="O1414" s="1" t="str">
        <f t="shared" si="43"/>
        <v>F3107</v>
      </c>
      <c r="P1414" s="1" t="str">
        <f t="shared" si="43"/>
        <v>Giulia/Broodstock Selection</v>
      </c>
      <c r="Q1414" s="13" t="s">
        <v>1813</v>
      </c>
      <c r="R1414" s="11" t="s">
        <v>33</v>
      </c>
      <c r="S1414" s="11" t="s">
        <v>1808</v>
      </c>
    </row>
    <row r="1415" spans="1:19">
      <c r="A1415" s="37"/>
      <c r="B1415" s="37"/>
      <c r="C1415" s="50"/>
      <c r="D1415" s="51"/>
      <c r="E1415" s="59"/>
      <c r="F1415" s="59"/>
      <c r="G1415" s="69"/>
      <c r="H1415" s="69"/>
      <c r="I1415" s="60"/>
      <c r="J1415" s="54"/>
      <c r="K1415" s="86" t="s">
        <v>2027</v>
      </c>
      <c r="L1415" s="87" t="s">
        <v>2028</v>
      </c>
      <c r="M1415" s="1">
        <f t="shared" si="44"/>
        <v>25</v>
      </c>
      <c r="O1415" s="1" t="str">
        <f t="shared" si="43"/>
        <v>F3108</v>
      </c>
      <c r="P1415" s="1" t="str">
        <f t="shared" si="43"/>
        <v>Zafiar/b TB in Cow's Milk</v>
      </c>
      <c r="Q1415" s="13" t="s">
        <v>1813</v>
      </c>
      <c r="R1415" s="11" t="s">
        <v>33</v>
      </c>
      <c r="S1415" s="11" t="s">
        <v>1808</v>
      </c>
    </row>
    <row r="1416" spans="1:19">
      <c r="A1416" s="37"/>
      <c r="B1416" s="37"/>
      <c r="C1416" s="50"/>
      <c r="D1416" s="51"/>
      <c r="E1416" s="54"/>
      <c r="F1416" s="59"/>
      <c r="G1416" s="69"/>
      <c r="H1416" s="69"/>
      <c r="I1416" s="60"/>
      <c r="J1416" s="54"/>
      <c r="K1416" s="86" t="s">
        <v>2029</v>
      </c>
      <c r="L1416" s="87" t="s">
        <v>2030</v>
      </c>
      <c r="M1416" s="1">
        <f t="shared" si="44"/>
        <v>21</v>
      </c>
      <c r="O1416" s="1" t="str">
        <f t="shared" si="43"/>
        <v>F3109</v>
      </c>
      <c r="P1416" s="1" t="str">
        <f t="shared" si="43"/>
        <v>Avneel/Energy Sources</v>
      </c>
      <c r="Q1416" s="13" t="s">
        <v>1813</v>
      </c>
      <c r="R1416" s="11" t="s">
        <v>33</v>
      </c>
      <c r="S1416" s="11" t="s">
        <v>1808</v>
      </c>
    </row>
    <row r="1417" spans="1:19">
      <c r="A1417" s="37"/>
      <c r="B1417" s="37"/>
      <c r="C1417" s="50"/>
      <c r="D1417" s="51"/>
      <c r="E1417" s="59"/>
      <c r="F1417" s="59"/>
      <c r="G1417" s="69"/>
      <c r="H1417" s="69"/>
      <c r="I1417" s="60"/>
      <c r="J1417" s="54"/>
      <c r="K1417" s="86" t="s">
        <v>2031</v>
      </c>
      <c r="L1417" s="87" t="s">
        <v>2032</v>
      </c>
      <c r="M1417" s="1">
        <f t="shared" si="44"/>
        <v>25</v>
      </c>
      <c r="O1417" s="1" t="str">
        <f t="shared" si="43"/>
        <v>F3110</v>
      </c>
      <c r="P1417" s="1" t="str">
        <f t="shared" si="43"/>
        <v>Krishneel/Smart Committee</v>
      </c>
      <c r="Q1417" s="13" t="s">
        <v>1813</v>
      </c>
      <c r="R1417" s="11" t="s">
        <v>33</v>
      </c>
      <c r="S1417" s="11" t="s">
        <v>1808</v>
      </c>
    </row>
    <row r="1418" spans="1:19">
      <c r="A1418" s="37"/>
      <c r="B1418" s="37"/>
      <c r="C1418" s="50"/>
      <c r="D1418" s="51"/>
      <c r="E1418" s="54"/>
      <c r="F1418" s="59"/>
      <c r="G1418" s="69"/>
      <c r="H1418" s="69"/>
      <c r="I1418" s="60"/>
      <c r="J1418" s="54"/>
      <c r="K1418" s="86" t="s">
        <v>2033</v>
      </c>
      <c r="L1418" s="87" t="s">
        <v>2034</v>
      </c>
      <c r="M1418" s="1">
        <f t="shared" si="44"/>
        <v>19</v>
      </c>
      <c r="O1418" s="1" t="str">
        <f t="shared" si="43"/>
        <v>F3111</v>
      </c>
      <c r="P1418" s="1" t="str">
        <f t="shared" si="43"/>
        <v>Semisi/Improve WaSH</v>
      </c>
      <c r="Q1418" s="13" t="s">
        <v>1813</v>
      </c>
      <c r="R1418" s="11" t="s">
        <v>33</v>
      </c>
      <c r="S1418" s="11" t="s">
        <v>1808</v>
      </c>
    </row>
    <row r="1419" spans="1:19">
      <c r="A1419" s="37"/>
      <c r="B1419" s="37"/>
      <c r="C1419" s="50"/>
      <c r="D1419" s="51"/>
      <c r="E1419" s="54"/>
      <c r="F1419" s="59"/>
      <c r="G1419" s="69"/>
      <c r="H1419" s="69"/>
      <c r="I1419" s="60"/>
      <c r="J1419" s="54"/>
      <c r="K1419" s="86" t="s">
        <v>2035</v>
      </c>
      <c r="L1419" s="87" t="s">
        <v>2036</v>
      </c>
      <c r="M1419" s="1">
        <f t="shared" si="44"/>
        <v>26</v>
      </c>
      <c r="O1419" s="1" t="str">
        <f t="shared" si="43"/>
        <v>F3112</v>
      </c>
      <c r="P1419" s="1" t="str">
        <f t="shared" si="43"/>
        <v>Janice/Population Genomics</v>
      </c>
      <c r="Q1419" s="13" t="s">
        <v>1813</v>
      </c>
      <c r="R1419" s="11" t="s">
        <v>33</v>
      </c>
      <c r="S1419" s="11" t="s">
        <v>1808</v>
      </c>
    </row>
    <row r="1420" spans="1:19">
      <c r="A1420" s="37"/>
      <c r="B1420" s="37"/>
      <c r="C1420" s="50"/>
      <c r="D1420" s="51"/>
      <c r="E1420" s="54"/>
      <c r="F1420" s="59"/>
      <c r="G1420" s="69"/>
      <c r="H1420" s="69"/>
      <c r="I1420" s="60"/>
      <c r="J1420" s="54"/>
      <c r="K1420" s="86" t="s">
        <v>2037</v>
      </c>
      <c r="L1420" s="87" t="s">
        <v>2038</v>
      </c>
      <c r="M1420" s="1">
        <f t="shared" si="44"/>
        <v>23</v>
      </c>
      <c r="O1420" s="1" t="str">
        <f t="shared" si="43"/>
        <v>F3113</v>
      </c>
      <c r="P1420" s="1" t="str">
        <f t="shared" si="43"/>
        <v>Krishneel/Hybrid System</v>
      </c>
      <c r="Q1420" s="13" t="s">
        <v>1813</v>
      </c>
      <c r="R1420" s="11" t="s">
        <v>33</v>
      </c>
      <c r="S1420" s="11" t="s">
        <v>1808</v>
      </c>
    </row>
    <row r="1421" spans="1:19">
      <c r="A1421" s="37"/>
      <c r="B1421" s="37"/>
      <c r="C1421" s="50"/>
      <c r="D1421" s="51"/>
      <c r="E1421" s="54"/>
      <c r="F1421" s="59"/>
      <c r="G1421" s="69"/>
      <c r="H1421" s="69"/>
      <c r="I1421" s="60"/>
      <c r="J1421" s="54"/>
      <c r="K1421" s="86" t="s">
        <v>2039</v>
      </c>
      <c r="L1421" s="87" t="s">
        <v>2040</v>
      </c>
      <c r="M1421" s="1">
        <f t="shared" si="44"/>
        <v>22</v>
      </c>
      <c r="O1421" s="1" t="str">
        <f t="shared" si="43"/>
        <v>F3114</v>
      </c>
      <c r="P1421" s="1" t="str">
        <f t="shared" si="43"/>
        <v>Nayzel/Layer Capacitor</v>
      </c>
      <c r="Q1421" s="13" t="s">
        <v>1813</v>
      </c>
      <c r="R1421" s="11" t="s">
        <v>33</v>
      </c>
      <c r="S1421" s="11" t="s">
        <v>1808</v>
      </c>
    </row>
    <row r="1422" spans="1:19">
      <c r="A1422" s="37"/>
      <c r="B1422" s="37"/>
      <c r="C1422" s="50"/>
      <c r="D1422" s="51"/>
      <c r="E1422" s="54"/>
      <c r="F1422" s="59"/>
      <c r="G1422" s="69"/>
      <c r="H1422" s="69"/>
      <c r="I1422" s="60"/>
      <c r="J1422" s="54"/>
      <c r="K1422" s="86" t="s">
        <v>2041</v>
      </c>
      <c r="L1422" s="87" t="s">
        <v>2042</v>
      </c>
      <c r="M1422" s="1">
        <f t="shared" si="44"/>
        <v>25</v>
      </c>
      <c r="O1422" s="1" t="str">
        <f t="shared" si="43"/>
        <v>F3115</v>
      </c>
      <c r="P1422" s="1" t="str">
        <f t="shared" si="43"/>
        <v>Shaneel/Wave Solar Hybrid</v>
      </c>
      <c r="Q1422" s="13" t="s">
        <v>1813</v>
      </c>
      <c r="R1422" s="11" t="s">
        <v>33</v>
      </c>
      <c r="S1422" s="11" t="s">
        <v>1808</v>
      </c>
    </row>
    <row r="1423" spans="1:19">
      <c r="A1423" s="37"/>
      <c r="B1423" s="37"/>
      <c r="C1423" s="50"/>
      <c r="D1423" s="51"/>
      <c r="E1423" s="54"/>
      <c r="F1423" s="59"/>
      <c r="G1423" s="69"/>
      <c r="H1423" s="69"/>
      <c r="I1423" s="60"/>
      <c r="J1423" s="54"/>
      <c r="K1423" s="86" t="s">
        <v>2043</v>
      </c>
      <c r="L1423" s="87" t="s">
        <v>2044</v>
      </c>
      <c r="M1423" s="1">
        <f t="shared" si="44"/>
        <v>31</v>
      </c>
      <c r="O1423" s="1" t="str">
        <f t="shared" si="43"/>
        <v>F3116</v>
      </c>
      <c r="P1423" s="1" t="str">
        <f t="shared" si="43"/>
        <v>Dickson /Heavy Metal Assessment</v>
      </c>
      <c r="Q1423" s="13" t="s">
        <v>1813</v>
      </c>
      <c r="R1423" s="11" t="s">
        <v>33</v>
      </c>
      <c r="S1423" s="11" t="s">
        <v>1808</v>
      </c>
    </row>
    <row r="1424" spans="1:19">
      <c r="A1424" s="37"/>
      <c r="B1424" s="37"/>
      <c r="C1424" s="50"/>
      <c r="D1424" s="51"/>
      <c r="E1424" s="54"/>
      <c r="F1424" s="59"/>
      <c r="G1424" s="69"/>
      <c r="H1424" s="69"/>
      <c r="I1424" s="60"/>
      <c r="J1424" s="54"/>
      <c r="K1424" s="86" t="s">
        <v>2045</v>
      </c>
      <c r="L1424" s="87" t="s">
        <v>2046</v>
      </c>
      <c r="M1424" s="1">
        <f t="shared" si="44"/>
        <v>20</v>
      </c>
      <c r="O1424" s="1" t="str">
        <f t="shared" si="43"/>
        <v>F3117</v>
      </c>
      <c r="P1424" s="1" t="str">
        <f t="shared" si="43"/>
        <v>FSTE Phd Scholarship</v>
      </c>
      <c r="Q1424" s="13" t="s">
        <v>1813</v>
      </c>
      <c r="R1424" s="11" t="s">
        <v>33</v>
      </c>
      <c r="S1424" s="11" t="s">
        <v>1808</v>
      </c>
    </row>
    <row r="1425" spans="1:19">
      <c r="A1425" s="37"/>
      <c r="B1425" s="37"/>
      <c r="C1425" s="50"/>
      <c r="D1425" s="51"/>
      <c r="E1425" s="54"/>
      <c r="F1425" s="59"/>
      <c r="G1425" s="69"/>
      <c r="H1425" s="69"/>
      <c r="I1425" s="60"/>
      <c r="J1425" s="54"/>
      <c r="K1425" s="86" t="s">
        <v>2047</v>
      </c>
      <c r="L1425" s="87" t="s">
        <v>2048</v>
      </c>
      <c r="M1425" s="1">
        <f t="shared" si="44"/>
        <v>28</v>
      </c>
      <c r="O1425" s="1" t="str">
        <f t="shared" si="43"/>
        <v>F3118</v>
      </c>
      <c r="P1425" s="1" t="str">
        <f t="shared" si="43"/>
        <v>Vivnesh/Elitist Genetic Alog</v>
      </c>
      <c r="Q1425" s="13" t="s">
        <v>1813</v>
      </c>
      <c r="R1425" s="11" t="s">
        <v>33</v>
      </c>
      <c r="S1425" s="11" t="s">
        <v>1808</v>
      </c>
    </row>
    <row r="1426" spans="1:19">
      <c r="A1426" s="37"/>
      <c r="B1426" s="37"/>
      <c r="C1426" s="50"/>
      <c r="D1426" s="51"/>
      <c r="E1426" s="54"/>
      <c r="F1426" s="59"/>
      <c r="G1426" s="69"/>
      <c r="H1426" s="69"/>
      <c r="I1426" s="60"/>
      <c r="J1426" s="54"/>
      <c r="K1426" s="86" t="s">
        <v>2049</v>
      </c>
      <c r="L1426" s="87" t="s">
        <v>2050</v>
      </c>
      <c r="M1426" s="1">
        <f t="shared" si="44"/>
        <v>34</v>
      </c>
      <c r="O1426" s="1" t="str">
        <f t="shared" si="43"/>
        <v>F3119</v>
      </c>
      <c r="P1426" s="1" t="str">
        <f t="shared" si="43"/>
        <v>Vinay/Developing Metagenomic Tools</v>
      </c>
      <c r="Q1426" s="13" t="s">
        <v>1813</v>
      </c>
      <c r="R1426" s="11" t="s">
        <v>33</v>
      </c>
      <c r="S1426" s="11" t="s">
        <v>1808</v>
      </c>
    </row>
    <row r="1427" spans="1:19">
      <c r="A1427" s="37"/>
      <c r="B1427" s="37"/>
      <c r="C1427" s="50"/>
      <c r="D1427" s="51"/>
      <c r="E1427" s="54"/>
      <c r="F1427" s="59"/>
      <c r="G1427" s="69"/>
      <c r="H1427" s="69"/>
      <c r="I1427" s="60"/>
      <c r="J1427" s="54"/>
      <c r="K1427" s="86" t="s">
        <v>2051</v>
      </c>
      <c r="L1427" s="87" t="s">
        <v>2052</v>
      </c>
      <c r="M1427" s="1">
        <f t="shared" si="44"/>
        <v>28</v>
      </c>
      <c r="O1427" s="1" t="str">
        <f t="shared" si="43"/>
        <v>F3120</v>
      </c>
      <c r="P1427" s="1" t="str">
        <f t="shared" si="43"/>
        <v>Arishma/Hydrological Studies</v>
      </c>
      <c r="Q1427" s="13" t="s">
        <v>1813</v>
      </c>
      <c r="R1427" s="11" t="s">
        <v>33</v>
      </c>
      <c r="S1427" s="11" t="s">
        <v>1808</v>
      </c>
    </row>
    <row r="1428" spans="1:19">
      <c r="A1428" s="37"/>
      <c r="B1428" s="37"/>
      <c r="C1428" s="50"/>
      <c r="D1428" s="51"/>
      <c r="E1428" s="54"/>
      <c r="F1428" s="59"/>
      <c r="G1428" s="69"/>
      <c r="H1428" s="69"/>
      <c r="I1428" s="60"/>
      <c r="J1428" s="54"/>
      <c r="K1428" s="86" t="s">
        <v>2053</v>
      </c>
      <c r="L1428" s="87" t="s">
        <v>2054</v>
      </c>
      <c r="M1428" s="1">
        <f t="shared" si="44"/>
        <v>19</v>
      </c>
      <c r="O1428" s="1" t="str">
        <f t="shared" si="43"/>
        <v>F3121</v>
      </c>
      <c r="P1428" s="1" t="str">
        <f t="shared" si="43"/>
        <v>Shreiya/Heavy Metal</v>
      </c>
      <c r="Q1428" s="13" t="s">
        <v>1813</v>
      </c>
      <c r="R1428" s="11" t="s">
        <v>33</v>
      </c>
      <c r="S1428" s="11" t="s">
        <v>1808</v>
      </c>
    </row>
    <row r="1429" spans="1:19">
      <c r="A1429" s="37"/>
      <c r="B1429" s="37"/>
      <c r="C1429" s="50"/>
      <c r="D1429" s="51"/>
      <c r="E1429" s="54"/>
      <c r="F1429" s="59"/>
      <c r="G1429" s="69"/>
      <c r="H1429" s="69"/>
      <c r="I1429" s="60"/>
      <c r="J1429" s="54"/>
      <c r="K1429" s="86" t="s">
        <v>2055</v>
      </c>
      <c r="L1429" s="87" t="s">
        <v>2056</v>
      </c>
      <c r="M1429" s="1">
        <f t="shared" si="44"/>
        <v>20</v>
      </c>
      <c r="O1429" s="1" t="str">
        <f t="shared" si="43"/>
        <v>F3122</v>
      </c>
      <c r="P1429" s="1" t="str">
        <f t="shared" si="43"/>
        <v>Eberhard/Cyclone Pam</v>
      </c>
      <c r="Q1429" s="13" t="s">
        <v>1813</v>
      </c>
      <c r="R1429" s="11" t="s">
        <v>33</v>
      </c>
      <c r="S1429" s="11" t="s">
        <v>1808</v>
      </c>
    </row>
    <row r="1430" spans="1:19">
      <c r="A1430" s="37"/>
      <c r="B1430" s="37"/>
      <c r="C1430" s="50"/>
      <c r="D1430" s="51"/>
      <c r="E1430" s="54"/>
      <c r="F1430" s="59"/>
      <c r="G1430" s="69"/>
      <c r="H1430" s="69"/>
      <c r="I1430" s="60"/>
      <c r="J1430" s="54"/>
      <c r="K1430" s="86" t="s">
        <v>2057</v>
      </c>
      <c r="L1430" s="87" t="s">
        <v>2058</v>
      </c>
      <c r="M1430" s="1">
        <f t="shared" si="44"/>
        <v>23</v>
      </c>
      <c r="O1430" s="1" t="str">
        <f t="shared" ref="O1430:P1459" si="45">E1430&amp;G1430&amp;I1430&amp;K1430</f>
        <v>F3123</v>
      </c>
      <c r="P1430" s="1" t="str">
        <f t="shared" si="45"/>
        <v>Michelle/Climate Change</v>
      </c>
      <c r="Q1430" s="13" t="s">
        <v>1813</v>
      </c>
      <c r="R1430" s="11" t="s">
        <v>33</v>
      </c>
      <c r="S1430" s="11" t="s">
        <v>1808</v>
      </c>
    </row>
    <row r="1431" spans="1:19">
      <c r="A1431" s="37"/>
      <c r="B1431" s="37"/>
      <c r="C1431" s="50"/>
      <c r="D1431" s="51"/>
      <c r="E1431" s="54"/>
      <c r="F1431" s="59"/>
      <c r="G1431" s="69"/>
      <c r="H1431" s="69"/>
      <c r="I1431" s="60"/>
      <c r="J1431" s="54"/>
      <c r="K1431" s="86" t="s">
        <v>2059</v>
      </c>
      <c r="L1431" s="87" t="s">
        <v>2060</v>
      </c>
      <c r="M1431" s="1">
        <f t="shared" si="44"/>
        <v>20</v>
      </c>
      <c r="O1431" s="1" t="str">
        <f t="shared" si="45"/>
        <v>F3124</v>
      </c>
      <c r="P1431" s="1" t="str">
        <f t="shared" si="45"/>
        <v>Eleanor/Past Climate</v>
      </c>
      <c r="Q1431" s="13" t="s">
        <v>1813</v>
      </c>
      <c r="R1431" s="11" t="s">
        <v>33</v>
      </c>
      <c r="S1431" s="11" t="s">
        <v>1808</v>
      </c>
    </row>
    <row r="1432" spans="1:19">
      <c r="A1432" s="37"/>
      <c r="B1432" s="37"/>
      <c r="C1432" s="50"/>
      <c r="D1432" s="51"/>
      <c r="E1432" s="54"/>
      <c r="F1432" s="59"/>
      <c r="G1432" s="69"/>
      <c r="H1432" s="69"/>
      <c r="I1432" s="60"/>
      <c r="J1432" s="54"/>
      <c r="K1432" s="86" t="s">
        <v>2061</v>
      </c>
      <c r="L1432" s="87" t="s">
        <v>2062</v>
      </c>
      <c r="M1432" s="1">
        <f t="shared" si="44"/>
        <v>18</v>
      </c>
      <c r="O1432" s="1" t="str">
        <f t="shared" si="45"/>
        <v>F3125</v>
      </c>
      <c r="P1432" s="1" t="str">
        <f t="shared" si="45"/>
        <v>Vinal/Energy Needs</v>
      </c>
      <c r="Q1432" s="13" t="s">
        <v>1813</v>
      </c>
      <c r="R1432" s="11" t="s">
        <v>33</v>
      </c>
      <c r="S1432" s="11" t="s">
        <v>1808</v>
      </c>
    </row>
    <row r="1433" spans="1:19">
      <c r="A1433" s="37"/>
      <c r="B1433" s="37"/>
      <c r="C1433" s="50"/>
      <c r="D1433" s="51"/>
      <c r="E1433" s="54"/>
      <c r="F1433" s="59"/>
      <c r="G1433" s="69"/>
      <c r="H1433" s="69"/>
      <c r="I1433" s="60"/>
      <c r="J1433" s="54"/>
      <c r="K1433" s="86" t="s">
        <v>2063</v>
      </c>
      <c r="L1433" s="87" t="s">
        <v>2064</v>
      </c>
      <c r="M1433" s="1">
        <f t="shared" si="44"/>
        <v>24</v>
      </c>
      <c r="O1433" s="1" t="str">
        <f t="shared" si="45"/>
        <v>F3126</v>
      </c>
      <c r="P1433" s="1" t="str">
        <f t="shared" si="45"/>
        <v>Renata /Drainage Systems</v>
      </c>
      <c r="Q1433" s="13" t="s">
        <v>1813</v>
      </c>
      <c r="R1433" s="11" t="s">
        <v>33</v>
      </c>
      <c r="S1433" s="11" t="s">
        <v>1808</v>
      </c>
    </row>
    <row r="1434" spans="1:19">
      <c r="A1434" s="37"/>
      <c r="B1434" s="37"/>
      <c r="C1434" s="50"/>
      <c r="D1434" s="51"/>
      <c r="E1434" s="54"/>
      <c r="F1434" s="59"/>
      <c r="G1434" s="69"/>
      <c r="H1434" s="69"/>
      <c r="I1434" s="60"/>
      <c r="J1434" s="54"/>
      <c r="K1434" s="86" t="s">
        <v>2065</v>
      </c>
      <c r="L1434" s="87" t="s">
        <v>2066</v>
      </c>
      <c r="M1434" s="1">
        <f t="shared" si="44"/>
        <v>19</v>
      </c>
      <c r="O1434" s="1" t="str">
        <f t="shared" si="45"/>
        <v>F3127</v>
      </c>
      <c r="P1434" s="1" t="str">
        <f t="shared" si="45"/>
        <v>Shalini/Taro Starch</v>
      </c>
      <c r="Q1434" s="13" t="s">
        <v>1813</v>
      </c>
      <c r="R1434" s="11" t="s">
        <v>33</v>
      </c>
      <c r="S1434" s="11" t="s">
        <v>1808</v>
      </c>
    </row>
    <row r="1435" spans="1:19">
      <c r="A1435" s="37"/>
      <c r="B1435" s="37"/>
      <c r="C1435" s="50"/>
      <c r="D1435" s="51"/>
      <c r="E1435" s="54"/>
      <c r="F1435" s="59"/>
      <c r="G1435" s="69"/>
      <c r="H1435" s="69"/>
      <c r="I1435" s="60"/>
      <c r="J1435" s="54"/>
      <c r="K1435" s="86" t="s">
        <v>2067</v>
      </c>
      <c r="L1435" s="87" t="s">
        <v>2068</v>
      </c>
      <c r="M1435" s="1">
        <f t="shared" si="44"/>
        <v>25</v>
      </c>
      <c r="O1435" s="1" t="str">
        <f t="shared" si="45"/>
        <v>F3128</v>
      </c>
      <c r="P1435" s="1" t="str">
        <f t="shared" si="45"/>
        <v>Ravindra/Renewable Energy</v>
      </c>
      <c r="Q1435" s="13" t="s">
        <v>1813</v>
      </c>
      <c r="R1435" s="11" t="s">
        <v>33</v>
      </c>
      <c r="S1435" s="11" t="s">
        <v>1808</v>
      </c>
    </row>
    <row r="1436" spans="1:19">
      <c r="A1436" s="37"/>
      <c r="B1436" s="37"/>
      <c r="C1436" s="50"/>
      <c r="D1436" s="51"/>
      <c r="E1436" s="54"/>
      <c r="F1436" s="59"/>
      <c r="G1436" s="69"/>
      <c r="H1436" s="69"/>
      <c r="I1436" s="60"/>
      <c r="J1436" s="54"/>
      <c r="K1436" s="86" t="s">
        <v>2069</v>
      </c>
      <c r="L1436" s="87" t="s">
        <v>2070</v>
      </c>
      <c r="M1436" s="1">
        <f t="shared" si="44"/>
        <v>22</v>
      </c>
      <c r="O1436" s="1" t="str">
        <f t="shared" si="45"/>
        <v>F3129</v>
      </c>
      <c r="P1436" s="1" t="str">
        <f t="shared" si="45"/>
        <v>Smita/Insulin Infusion</v>
      </c>
      <c r="Q1436" s="13" t="s">
        <v>1813</v>
      </c>
      <c r="R1436" s="11" t="s">
        <v>33</v>
      </c>
      <c r="S1436" s="11" t="s">
        <v>1808</v>
      </c>
    </row>
    <row r="1437" spans="1:19">
      <c r="A1437" s="37"/>
      <c r="B1437" s="37"/>
      <c r="C1437" s="50"/>
      <c r="D1437" s="51"/>
      <c r="E1437" s="54"/>
      <c r="F1437" s="59"/>
      <c r="G1437" s="69"/>
      <c r="H1437" s="69"/>
      <c r="I1437" s="60"/>
      <c r="J1437" s="54"/>
      <c r="K1437" s="86" t="s">
        <v>2071</v>
      </c>
      <c r="L1437" s="87" t="s">
        <v>2072</v>
      </c>
      <c r="M1437" s="1">
        <f t="shared" si="44"/>
        <v>28</v>
      </c>
      <c r="O1437" s="1" t="str">
        <f t="shared" si="45"/>
        <v>F3130</v>
      </c>
      <c r="P1437" s="1" t="str">
        <f t="shared" si="45"/>
        <v>Lucian/Marine Protected Area</v>
      </c>
      <c r="Q1437" s="13" t="s">
        <v>1813</v>
      </c>
      <c r="R1437" s="11" t="s">
        <v>33</v>
      </c>
      <c r="S1437" s="11" t="s">
        <v>1808</v>
      </c>
    </row>
    <row r="1438" spans="1:19">
      <c r="A1438" s="37"/>
      <c r="B1438" s="37"/>
      <c r="C1438" s="50"/>
      <c r="D1438" s="51"/>
      <c r="E1438" s="54"/>
      <c r="F1438" s="59"/>
      <c r="G1438" s="69"/>
      <c r="H1438" s="69"/>
      <c r="I1438" s="60"/>
      <c r="J1438" s="54"/>
      <c r="K1438" s="86" t="s">
        <v>2073</v>
      </c>
      <c r="L1438" s="87" t="s">
        <v>2074</v>
      </c>
      <c r="M1438" s="1">
        <f t="shared" si="44"/>
        <v>14</v>
      </c>
      <c r="O1438" s="1" t="str">
        <f t="shared" si="45"/>
        <v>F3131</v>
      </c>
      <c r="P1438" s="1" t="str">
        <f t="shared" si="45"/>
        <v>Amol/Traveling</v>
      </c>
      <c r="Q1438" s="13" t="s">
        <v>1813</v>
      </c>
      <c r="R1438" s="11" t="s">
        <v>33</v>
      </c>
      <c r="S1438" s="11" t="s">
        <v>1808</v>
      </c>
    </row>
    <row r="1439" spans="1:19">
      <c r="A1439" s="37"/>
      <c r="B1439" s="37"/>
      <c r="C1439" s="50"/>
      <c r="D1439" s="51"/>
      <c r="E1439" s="54"/>
      <c r="F1439" s="59"/>
      <c r="G1439" s="69"/>
      <c r="H1439" s="69"/>
      <c r="I1439" s="60"/>
      <c r="J1439" s="54"/>
      <c r="K1439" s="86" t="s">
        <v>2075</v>
      </c>
      <c r="L1439" s="87" t="s">
        <v>2076</v>
      </c>
      <c r="M1439" s="1">
        <f t="shared" si="44"/>
        <v>25</v>
      </c>
      <c r="O1439" s="1" t="str">
        <f t="shared" si="45"/>
        <v>F3132</v>
      </c>
      <c r="P1439" s="1" t="str">
        <f t="shared" si="45"/>
        <v>Avnita/Reducing Emissions</v>
      </c>
      <c r="Q1439" s="13" t="s">
        <v>1813</v>
      </c>
      <c r="R1439" s="11" t="s">
        <v>33</v>
      </c>
      <c r="S1439" s="11" t="s">
        <v>1808</v>
      </c>
    </row>
    <row r="1440" spans="1:19">
      <c r="A1440" s="37"/>
      <c r="B1440" s="37"/>
      <c r="C1440" s="50"/>
      <c r="D1440" s="51"/>
      <c r="E1440" s="54"/>
      <c r="F1440" s="59"/>
      <c r="G1440" s="69"/>
      <c r="H1440" s="69"/>
      <c r="I1440" s="60"/>
      <c r="J1440" s="54"/>
      <c r="K1440" s="86" t="s">
        <v>2077</v>
      </c>
      <c r="L1440" s="87" t="s">
        <v>2078</v>
      </c>
      <c r="M1440" s="1">
        <f t="shared" si="44"/>
        <v>25</v>
      </c>
      <c r="O1440" s="1" t="str">
        <f t="shared" si="45"/>
        <v>F3133</v>
      </c>
      <c r="P1440" s="1" t="str">
        <f t="shared" si="45"/>
        <v>Krystelle/Coral Reef Fish</v>
      </c>
      <c r="Q1440" s="13" t="s">
        <v>1813</v>
      </c>
      <c r="R1440" s="11" t="s">
        <v>33</v>
      </c>
      <c r="S1440" s="11" t="s">
        <v>1808</v>
      </c>
    </row>
    <row r="1441" spans="1:19">
      <c r="A1441" s="37"/>
      <c r="B1441" s="37"/>
      <c r="C1441" s="50"/>
      <c r="D1441" s="51"/>
      <c r="E1441" s="54"/>
      <c r="F1441" s="59"/>
      <c r="G1441" s="69"/>
      <c r="H1441" s="69"/>
      <c r="I1441" s="60"/>
      <c r="J1441" s="54"/>
      <c r="K1441" s="86" t="s">
        <v>2079</v>
      </c>
      <c r="L1441" s="87" t="s">
        <v>2080</v>
      </c>
      <c r="M1441" s="1">
        <f t="shared" si="44"/>
        <v>23</v>
      </c>
      <c r="O1441" s="1" t="str">
        <f t="shared" si="45"/>
        <v>F3134</v>
      </c>
      <c r="P1441" s="1" t="str">
        <f t="shared" si="45"/>
        <v>Kristina/Pteria Penguin</v>
      </c>
      <c r="Q1441" s="13" t="s">
        <v>1813</v>
      </c>
      <c r="R1441" s="11" t="s">
        <v>33</v>
      </c>
      <c r="S1441" s="11" t="s">
        <v>1808</v>
      </c>
    </row>
    <row r="1442" spans="1:19">
      <c r="A1442" s="37"/>
      <c r="B1442" s="37"/>
      <c r="C1442" s="50"/>
      <c r="D1442" s="51"/>
      <c r="E1442" s="54"/>
      <c r="F1442" s="59"/>
      <c r="G1442" s="69"/>
      <c r="H1442" s="69"/>
      <c r="I1442" s="60"/>
      <c r="J1442" s="54"/>
      <c r="K1442" s="86" t="s">
        <v>2081</v>
      </c>
      <c r="L1442" s="87" t="s">
        <v>2082</v>
      </c>
      <c r="M1442" s="1">
        <f t="shared" si="44"/>
        <v>26</v>
      </c>
      <c r="O1442" s="1" t="str">
        <f t="shared" si="45"/>
        <v>F3135</v>
      </c>
      <c r="P1442" s="1" t="str">
        <f t="shared" si="45"/>
        <v>Turang/Marine Conservation</v>
      </c>
      <c r="Q1442" s="13" t="s">
        <v>1813</v>
      </c>
      <c r="R1442" s="11" t="s">
        <v>33</v>
      </c>
      <c r="S1442" s="11" t="s">
        <v>1808</v>
      </c>
    </row>
    <row r="1443" spans="1:19">
      <c r="A1443" s="37"/>
      <c r="B1443" s="37"/>
      <c r="C1443" s="50"/>
      <c r="D1443" s="51"/>
      <c r="E1443" s="54"/>
      <c r="F1443" s="59"/>
      <c r="G1443" s="69"/>
      <c r="H1443" s="69"/>
      <c r="I1443" s="60"/>
      <c r="J1443" s="54"/>
      <c r="K1443" s="86" t="s">
        <v>2083</v>
      </c>
      <c r="L1443" s="87" t="s">
        <v>2084</v>
      </c>
      <c r="M1443" s="1">
        <f t="shared" si="44"/>
        <v>26</v>
      </c>
      <c r="O1443" s="1" t="str">
        <f t="shared" si="45"/>
        <v>F3136</v>
      </c>
      <c r="P1443" s="1" t="str">
        <f t="shared" si="45"/>
        <v>Jameel/Coastal Environment</v>
      </c>
      <c r="Q1443" s="13" t="s">
        <v>1813</v>
      </c>
      <c r="R1443" s="11" t="s">
        <v>33</v>
      </c>
      <c r="S1443" s="11" t="s">
        <v>1808</v>
      </c>
    </row>
    <row r="1444" spans="1:19">
      <c r="A1444" s="37"/>
      <c r="B1444" s="37"/>
      <c r="C1444" s="50"/>
      <c r="D1444" s="51"/>
      <c r="E1444" s="54"/>
      <c r="F1444" s="59"/>
      <c r="G1444" s="69"/>
      <c r="H1444" s="69"/>
      <c r="I1444" s="60"/>
      <c r="J1444" s="54"/>
      <c r="K1444" s="86" t="s">
        <v>2085</v>
      </c>
      <c r="L1444" s="87" t="s">
        <v>2086</v>
      </c>
      <c r="M1444" s="1">
        <f t="shared" si="44"/>
        <v>16</v>
      </c>
      <c r="O1444" s="1" t="str">
        <f t="shared" si="45"/>
        <v>F3137</v>
      </c>
      <c r="P1444" s="1" t="str">
        <f t="shared" si="45"/>
        <v>Sunil/Alien Palm</v>
      </c>
      <c r="Q1444" s="13" t="s">
        <v>1813</v>
      </c>
      <c r="R1444" s="11" t="s">
        <v>33</v>
      </c>
      <c r="S1444" s="11" t="s">
        <v>1808</v>
      </c>
    </row>
    <row r="1445" spans="1:19">
      <c r="A1445" s="37"/>
      <c r="B1445" s="37"/>
      <c r="C1445" s="50"/>
      <c r="D1445" s="51"/>
      <c r="E1445" s="54"/>
      <c r="F1445" s="59"/>
      <c r="G1445" s="69"/>
      <c r="H1445" s="69"/>
      <c r="I1445" s="60"/>
      <c r="J1445" s="54"/>
      <c r="K1445" s="86" t="s">
        <v>2087</v>
      </c>
      <c r="L1445" s="87" t="s">
        <v>2088</v>
      </c>
      <c r="M1445" s="1">
        <f t="shared" si="44"/>
        <v>25</v>
      </c>
      <c r="O1445" s="1" t="str">
        <f t="shared" si="45"/>
        <v>F3138</v>
      </c>
      <c r="P1445" s="1" t="str">
        <f t="shared" si="45"/>
        <v>Poonam/Squatter Upgrading</v>
      </c>
      <c r="Q1445" s="13" t="s">
        <v>1813</v>
      </c>
      <c r="R1445" s="11" t="s">
        <v>33</v>
      </c>
      <c r="S1445" s="11" t="s">
        <v>1808</v>
      </c>
    </row>
    <row r="1446" spans="1:19">
      <c r="A1446" s="37"/>
      <c r="B1446" s="37"/>
      <c r="C1446" s="50"/>
      <c r="D1446" s="51"/>
      <c r="E1446" s="54"/>
      <c r="F1446" s="59"/>
      <c r="G1446" s="69"/>
      <c r="H1446" s="69"/>
      <c r="I1446" s="60"/>
      <c r="J1446" s="54"/>
      <c r="K1446" s="86" t="s">
        <v>2089</v>
      </c>
      <c r="L1446" s="87" t="s">
        <v>2090</v>
      </c>
      <c r="M1446" s="1">
        <f t="shared" si="44"/>
        <v>16</v>
      </c>
      <c r="O1446" s="1" t="str">
        <f t="shared" si="45"/>
        <v>F3139</v>
      </c>
      <c r="P1446" s="1" t="str">
        <f t="shared" si="45"/>
        <v>GA /Sevlin Singh</v>
      </c>
      <c r="Q1446" s="13" t="s">
        <v>1813</v>
      </c>
      <c r="R1446" s="11" t="s">
        <v>33</v>
      </c>
      <c r="S1446" s="11" t="s">
        <v>1808</v>
      </c>
    </row>
    <row r="1447" spans="1:19">
      <c r="A1447" s="37"/>
      <c r="B1447" s="37"/>
      <c r="C1447" s="50"/>
      <c r="D1447" s="51"/>
      <c r="E1447" s="54"/>
      <c r="F1447" s="59"/>
      <c r="G1447" s="69"/>
      <c r="H1447" s="69"/>
      <c r="I1447" s="60"/>
      <c r="J1447" s="54"/>
      <c r="K1447" s="86" t="s">
        <v>2091</v>
      </c>
      <c r="L1447" s="87" t="s">
        <v>2092</v>
      </c>
      <c r="M1447" s="1">
        <f t="shared" si="44"/>
        <v>19</v>
      </c>
      <c r="O1447" s="1" t="str">
        <f t="shared" si="45"/>
        <v>F3140</v>
      </c>
      <c r="P1447" s="1" t="str">
        <f t="shared" si="45"/>
        <v>Raibul/USP Students</v>
      </c>
      <c r="Q1447" s="13" t="s">
        <v>1813</v>
      </c>
      <c r="R1447" s="11" t="s">
        <v>33</v>
      </c>
      <c r="S1447" s="11" t="s">
        <v>1808</v>
      </c>
    </row>
    <row r="1448" spans="1:19">
      <c r="A1448" s="37"/>
      <c r="B1448" s="37"/>
      <c r="C1448" s="50"/>
      <c r="D1448" s="51"/>
      <c r="E1448" s="54"/>
      <c r="F1448" s="59"/>
      <c r="G1448" s="69"/>
      <c r="H1448" s="69"/>
      <c r="I1448" s="60"/>
      <c r="J1448" s="54"/>
      <c r="K1448" s="86" t="s">
        <v>2093</v>
      </c>
      <c r="L1448" s="87" t="s">
        <v>2094</v>
      </c>
      <c r="M1448" s="1">
        <f t="shared" si="44"/>
        <v>22</v>
      </c>
      <c r="O1448" s="1" t="str">
        <f t="shared" si="45"/>
        <v>F3141</v>
      </c>
      <c r="P1448" s="1" t="str">
        <f t="shared" si="45"/>
        <v>Sherri/Forest Dynamics</v>
      </c>
      <c r="Q1448" s="13" t="s">
        <v>1813</v>
      </c>
      <c r="R1448" s="11" t="s">
        <v>33</v>
      </c>
      <c r="S1448" s="11" t="s">
        <v>1808</v>
      </c>
    </row>
    <row r="1449" spans="1:19">
      <c r="A1449" s="37"/>
      <c r="B1449" s="37"/>
      <c r="C1449" s="50"/>
      <c r="D1449" s="51"/>
      <c r="E1449" s="54"/>
      <c r="F1449" s="59"/>
      <c r="G1449" s="69"/>
      <c r="H1449" s="69"/>
      <c r="I1449" s="60"/>
      <c r="J1449" s="54"/>
      <c r="K1449" s="86" t="s">
        <v>2095</v>
      </c>
      <c r="L1449" s="87" t="s">
        <v>2096</v>
      </c>
      <c r="M1449" s="1">
        <f t="shared" si="44"/>
        <v>21</v>
      </c>
      <c r="O1449" s="1" t="str">
        <f t="shared" si="45"/>
        <v>F3142</v>
      </c>
      <c r="P1449" s="1" t="str">
        <f t="shared" si="45"/>
        <v>Richard/Birds in Suva</v>
      </c>
      <c r="Q1449" s="13" t="s">
        <v>1813</v>
      </c>
      <c r="R1449" s="11" t="s">
        <v>33</v>
      </c>
      <c r="S1449" s="11" t="s">
        <v>1808</v>
      </c>
    </row>
    <row r="1450" spans="1:19">
      <c r="A1450" s="37"/>
      <c r="B1450" s="37"/>
      <c r="C1450" s="50"/>
      <c r="D1450" s="51"/>
      <c r="E1450" s="54"/>
      <c r="F1450" s="59"/>
      <c r="G1450" s="69"/>
      <c r="H1450" s="69"/>
      <c r="I1450" s="60"/>
      <c r="J1450" s="54"/>
      <c r="K1450" s="86" t="s">
        <v>2097</v>
      </c>
      <c r="L1450" s="87" t="s">
        <v>2098</v>
      </c>
      <c r="M1450" s="1">
        <f t="shared" si="44"/>
        <v>24</v>
      </c>
      <c r="O1450" s="1" t="str">
        <f t="shared" si="45"/>
        <v>F3143</v>
      </c>
      <c r="P1450" s="1" t="str">
        <f t="shared" si="45"/>
        <v>Sharneet/Naboro Landfill</v>
      </c>
      <c r="Q1450" s="13" t="s">
        <v>1813</v>
      </c>
      <c r="R1450" s="11" t="s">
        <v>33</v>
      </c>
      <c r="S1450" s="11" t="s">
        <v>1808</v>
      </c>
    </row>
    <row r="1451" spans="1:19">
      <c r="A1451" s="37"/>
      <c r="B1451" s="37"/>
      <c r="C1451" s="50"/>
      <c r="D1451" s="51"/>
      <c r="E1451" s="54"/>
      <c r="F1451" s="59"/>
      <c r="G1451" s="69"/>
      <c r="H1451" s="69"/>
      <c r="I1451" s="60"/>
      <c r="J1451" s="54"/>
      <c r="K1451" s="86" t="s">
        <v>2099</v>
      </c>
      <c r="L1451" s="87" t="s">
        <v>2100</v>
      </c>
      <c r="M1451" s="1">
        <f t="shared" si="44"/>
        <v>22</v>
      </c>
      <c r="O1451" s="1" t="str">
        <f t="shared" si="45"/>
        <v>F3144</v>
      </c>
      <c r="P1451" s="1" t="str">
        <f t="shared" si="45"/>
        <v>Rahul/Induction Motors</v>
      </c>
      <c r="Q1451" s="13" t="s">
        <v>1813</v>
      </c>
      <c r="R1451" s="11" t="s">
        <v>33</v>
      </c>
      <c r="S1451" s="11" t="s">
        <v>1808</v>
      </c>
    </row>
    <row r="1452" spans="1:19">
      <c r="A1452" s="37"/>
      <c r="B1452" s="37"/>
      <c r="C1452" s="50"/>
      <c r="D1452" s="51"/>
      <c r="E1452" s="54"/>
      <c r="F1452" s="59"/>
      <c r="G1452" s="69"/>
      <c r="H1452" s="69"/>
      <c r="I1452" s="60"/>
      <c r="J1452" s="54"/>
      <c r="K1452" s="86" t="s">
        <v>2101</v>
      </c>
      <c r="L1452" s="87" t="s">
        <v>2102</v>
      </c>
      <c r="M1452" s="1">
        <f t="shared" si="44"/>
        <v>26</v>
      </c>
      <c r="O1452" s="1" t="str">
        <f t="shared" si="45"/>
        <v>F3145</v>
      </c>
      <c r="P1452" s="1" t="str">
        <f t="shared" si="45"/>
        <v>Eseta/Ecological Knowledge</v>
      </c>
      <c r="Q1452" s="13" t="s">
        <v>1813</v>
      </c>
      <c r="R1452" s="11" t="s">
        <v>33</v>
      </c>
      <c r="S1452" s="11" t="s">
        <v>1808</v>
      </c>
    </row>
    <row r="1453" spans="1:19">
      <c r="A1453" s="37"/>
      <c r="B1453" s="37"/>
      <c r="C1453" s="50"/>
      <c r="D1453" s="51"/>
      <c r="E1453" s="54"/>
      <c r="F1453" s="59"/>
      <c r="G1453" s="69"/>
      <c r="H1453" s="69"/>
      <c r="I1453" s="60"/>
      <c r="J1453" s="54"/>
      <c r="K1453" s="86" t="s">
        <v>2103</v>
      </c>
      <c r="L1453" s="87" t="s">
        <v>2104</v>
      </c>
      <c r="M1453" s="1">
        <f t="shared" si="44"/>
        <v>24</v>
      </c>
      <c r="O1453" s="1" t="str">
        <f t="shared" si="45"/>
        <v>F3146</v>
      </c>
      <c r="P1453" s="1" t="str">
        <f t="shared" si="45"/>
        <v>Sneh/Impact of Breakfast</v>
      </c>
      <c r="Q1453" s="13" t="s">
        <v>1813</v>
      </c>
      <c r="R1453" s="11" t="s">
        <v>33</v>
      </c>
      <c r="S1453" s="11" t="s">
        <v>1808</v>
      </c>
    </row>
    <row r="1454" spans="1:19">
      <c r="A1454" s="37"/>
      <c r="B1454" s="37"/>
      <c r="C1454" s="50"/>
      <c r="D1454" s="51"/>
      <c r="E1454" s="54"/>
      <c r="F1454" s="59"/>
      <c r="G1454" s="69"/>
      <c r="H1454" s="69"/>
      <c r="I1454" s="60"/>
      <c r="J1454" s="54"/>
      <c r="K1454" s="86" t="s">
        <v>2105</v>
      </c>
      <c r="L1454" s="87" t="s">
        <v>2106</v>
      </c>
      <c r="M1454" s="1">
        <f t="shared" si="44"/>
        <v>35</v>
      </c>
      <c r="O1454" s="1" t="str">
        <f t="shared" si="45"/>
        <v>F3147</v>
      </c>
      <c r="P1454" s="1" t="str">
        <f t="shared" si="45"/>
        <v>Ashneeta/Bioremediation of Waste Wa</v>
      </c>
      <c r="Q1454" s="13" t="s">
        <v>1813</v>
      </c>
      <c r="R1454" s="11" t="s">
        <v>33</v>
      </c>
      <c r="S1454" s="11" t="s">
        <v>1808</v>
      </c>
    </row>
    <row r="1455" spans="1:19">
      <c r="A1455" s="37"/>
      <c r="B1455" s="37"/>
      <c r="C1455" s="50"/>
      <c r="D1455" s="51"/>
      <c r="E1455" s="54"/>
      <c r="F1455" s="59"/>
      <c r="G1455" s="69"/>
      <c r="H1455" s="69"/>
      <c r="I1455" s="60"/>
      <c r="J1455" s="54"/>
      <c r="K1455" s="86" t="s">
        <v>2107</v>
      </c>
      <c r="L1455" s="87" t="s">
        <v>2108</v>
      </c>
      <c r="M1455" s="1">
        <f t="shared" si="44"/>
        <v>24</v>
      </c>
      <c r="O1455" s="1" t="str">
        <f t="shared" si="45"/>
        <v>F3148</v>
      </c>
      <c r="P1455" s="1" t="str">
        <f t="shared" si="45"/>
        <v>Namrata/Seagrass in Suva</v>
      </c>
      <c r="Q1455" s="13" t="s">
        <v>1813</v>
      </c>
      <c r="R1455" s="11" t="s">
        <v>33</v>
      </c>
      <c r="S1455" s="11" t="s">
        <v>1808</v>
      </c>
    </row>
    <row r="1456" spans="1:19">
      <c r="A1456" s="37"/>
      <c r="B1456" s="37"/>
      <c r="C1456" s="50"/>
      <c r="D1456" s="51"/>
      <c r="E1456" s="54"/>
      <c r="F1456" s="59"/>
      <c r="G1456" s="69"/>
      <c r="H1456" s="69"/>
      <c r="I1456" s="60"/>
      <c r="J1456" s="54"/>
      <c r="K1456" s="86" t="s">
        <v>2109</v>
      </c>
      <c r="L1456" s="87" t="s">
        <v>2110</v>
      </c>
      <c r="M1456" s="1">
        <f t="shared" si="44"/>
        <v>17</v>
      </c>
      <c r="O1456" s="1" t="str">
        <f t="shared" si="45"/>
        <v>F3149</v>
      </c>
      <c r="P1456" s="1" t="str">
        <f t="shared" si="45"/>
        <v>Rishal/Wind Speed</v>
      </c>
      <c r="Q1456" s="13" t="s">
        <v>1813</v>
      </c>
      <c r="R1456" s="11" t="s">
        <v>33</v>
      </c>
      <c r="S1456" s="11" t="s">
        <v>1808</v>
      </c>
    </row>
    <row r="1457" spans="1:19">
      <c r="A1457" s="37"/>
      <c r="B1457" s="37"/>
      <c r="C1457" s="50"/>
      <c r="D1457" s="51"/>
      <c r="E1457" s="54"/>
      <c r="F1457" s="59"/>
      <c r="G1457" s="69"/>
      <c r="H1457" s="69"/>
      <c r="I1457" s="60"/>
      <c r="J1457" s="54"/>
      <c r="K1457" s="86" t="s">
        <v>2111</v>
      </c>
      <c r="L1457" s="87" t="s">
        <v>2112</v>
      </c>
      <c r="M1457" s="1">
        <f t="shared" si="44"/>
        <v>24</v>
      </c>
      <c r="O1457" s="1" t="str">
        <f t="shared" si="45"/>
        <v>F3150</v>
      </c>
      <c r="P1457" s="1" t="str">
        <f t="shared" si="45"/>
        <v>Emmenual/Mobile Learning</v>
      </c>
      <c r="Q1457" s="13" t="s">
        <v>1813</v>
      </c>
      <c r="R1457" s="11" t="s">
        <v>33</v>
      </c>
      <c r="S1457" s="11" t="s">
        <v>1808</v>
      </c>
    </row>
    <row r="1458" spans="1:19">
      <c r="A1458" s="37"/>
      <c r="B1458" s="37"/>
      <c r="C1458" s="50"/>
      <c r="D1458" s="51"/>
      <c r="E1458" s="54"/>
      <c r="F1458" s="59"/>
      <c r="G1458" s="69"/>
      <c r="H1458" s="69"/>
      <c r="I1458" s="60"/>
      <c r="J1458" s="54"/>
      <c r="K1458" s="86" t="s">
        <v>2113</v>
      </c>
      <c r="L1458" s="87" t="s">
        <v>2114</v>
      </c>
      <c r="M1458" s="1">
        <f t="shared" si="44"/>
        <v>26</v>
      </c>
      <c r="O1458" s="1" t="str">
        <f t="shared" si="45"/>
        <v>F3151</v>
      </c>
      <c r="P1458" s="1" t="str">
        <f t="shared" si="45"/>
        <v>Anshu/Biocompatible Blends</v>
      </c>
      <c r="Q1458" s="13" t="s">
        <v>1813</v>
      </c>
      <c r="R1458" s="11" t="s">
        <v>33</v>
      </c>
      <c r="S1458" s="11" t="s">
        <v>1808</v>
      </c>
    </row>
    <row r="1459" spans="1:19">
      <c r="A1459" s="37"/>
      <c r="B1459" s="37"/>
      <c r="C1459" s="50"/>
      <c r="D1459" s="51"/>
      <c r="E1459" s="54"/>
      <c r="F1459" s="59"/>
      <c r="G1459" s="69"/>
      <c r="H1459" s="69"/>
      <c r="I1459" s="60"/>
      <c r="J1459" s="54"/>
      <c r="K1459" s="86" t="s">
        <v>2115</v>
      </c>
      <c r="L1459" s="87" t="s">
        <v>2116</v>
      </c>
      <c r="M1459" s="1">
        <f t="shared" si="44"/>
        <v>13</v>
      </c>
      <c r="O1459" s="1" t="str">
        <f t="shared" si="45"/>
        <v>F3152</v>
      </c>
      <c r="P1459" s="1" t="str">
        <f t="shared" si="45"/>
        <v>Dean/GIS-MCDA</v>
      </c>
      <c r="Q1459" s="13" t="s">
        <v>1813</v>
      </c>
      <c r="R1459" s="11" t="s">
        <v>33</v>
      </c>
      <c r="S1459" s="11" t="s">
        <v>1808</v>
      </c>
    </row>
    <row r="1460" spans="1:19">
      <c r="A1460" s="37"/>
      <c r="B1460" s="37"/>
      <c r="C1460" s="50"/>
      <c r="D1460" s="51"/>
      <c r="E1460" s="54"/>
      <c r="F1460" s="59"/>
      <c r="G1460" s="69"/>
      <c r="H1460" s="69"/>
      <c r="I1460" s="60"/>
      <c r="J1460" s="54"/>
      <c r="K1460" s="86" t="s">
        <v>5548</v>
      </c>
      <c r="L1460" s="87" t="s">
        <v>5549</v>
      </c>
      <c r="R1460" s="235" t="s">
        <v>33</v>
      </c>
      <c r="S1460" s="235"/>
    </row>
    <row r="1461" spans="1:19">
      <c r="A1461" s="37"/>
      <c r="B1461" s="37"/>
      <c r="C1461" s="50"/>
      <c r="D1461" s="51"/>
      <c r="E1461" s="54"/>
      <c r="F1461" s="59"/>
      <c r="G1461" s="69"/>
      <c r="H1461" s="69"/>
      <c r="I1461" s="60"/>
      <c r="J1461" s="54"/>
      <c r="K1461" s="86" t="s">
        <v>5304</v>
      </c>
      <c r="L1461" s="87" t="s">
        <v>5305</v>
      </c>
      <c r="R1461" s="235" t="s">
        <v>33</v>
      </c>
      <c r="S1461" s="235"/>
    </row>
    <row r="1462" spans="1:19">
      <c r="A1462" s="37"/>
      <c r="B1462" s="37"/>
      <c r="C1462" s="50"/>
      <c r="D1462" s="51"/>
      <c r="E1462" s="54"/>
      <c r="F1462" s="59"/>
      <c r="G1462" s="69"/>
      <c r="H1462" s="69"/>
      <c r="I1462" s="60"/>
      <c r="J1462" s="54"/>
      <c r="K1462" s="86" t="s">
        <v>5306</v>
      </c>
      <c r="L1462" s="87" t="s">
        <v>5307</v>
      </c>
      <c r="R1462" s="235" t="s">
        <v>33</v>
      </c>
      <c r="S1462" s="235"/>
    </row>
    <row r="1463" spans="1:19">
      <c r="A1463" s="37"/>
      <c r="B1463" s="37"/>
      <c r="C1463" s="50"/>
      <c r="D1463" s="51"/>
      <c r="E1463" s="54"/>
      <c r="F1463" s="59"/>
      <c r="G1463" s="69"/>
      <c r="H1463" s="69"/>
      <c r="I1463" s="60"/>
      <c r="J1463" s="54"/>
      <c r="K1463" s="86" t="s">
        <v>5308</v>
      </c>
      <c r="L1463" s="87" t="s">
        <v>5309</v>
      </c>
      <c r="R1463" s="235" t="s">
        <v>33</v>
      </c>
      <c r="S1463" s="235"/>
    </row>
    <row r="1464" spans="1:19">
      <c r="A1464" s="37"/>
      <c r="B1464" s="37"/>
      <c r="C1464" s="50"/>
      <c r="D1464" s="51"/>
      <c r="E1464" s="54"/>
      <c r="F1464" s="59"/>
      <c r="G1464" s="69"/>
      <c r="H1464" s="69"/>
      <c r="I1464" s="60"/>
      <c r="J1464" s="54"/>
      <c r="K1464" s="86" t="s">
        <v>5310</v>
      </c>
      <c r="L1464" s="87" t="s">
        <v>5311</v>
      </c>
      <c r="R1464" s="235" t="s">
        <v>33</v>
      </c>
      <c r="S1464" s="235"/>
    </row>
    <row r="1465" spans="1:19">
      <c r="A1465" s="37"/>
      <c r="B1465" s="37"/>
      <c r="C1465" s="50"/>
      <c r="D1465" s="51"/>
      <c r="E1465" s="54"/>
      <c r="F1465" s="59"/>
      <c r="G1465" s="69"/>
      <c r="H1465" s="69"/>
      <c r="I1465" s="60"/>
      <c r="J1465" s="54"/>
      <c r="K1465" s="86" t="s">
        <v>5312</v>
      </c>
      <c r="L1465" s="87" t="s">
        <v>5313</v>
      </c>
      <c r="R1465" s="235" t="s">
        <v>33</v>
      </c>
      <c r="S1465" s="235"/>
    </row>
    <row r="1466" spans="1:19">
      <c r="A1466" s="37"/>
      <c r="B1466" s="37"/>
      <c r="C1466" s="50"/>
      <c r="D1466" s="51"/>
      <c r="E1466" s="54"/>
      <c r="F1466" s="59"/>
      <c r="G1466" s="69"/>
      <c r="H1466" s="69"/>
      <c r="I1466" s="60"/>
      <c r="J1466" s="54"/>
      <c r="K1466" s="86" t="s">
        <v>5314</v>
      </c>
      <c r="L1466" s="87" t="s">
        <v>5315</v>
      </c>
      <c r="R1466" s="235" t="s">
        <v>33</v>
      </c>
      <c r="S1466" s="235"/>
    </row>
    <row r="1467" spans="1:19">
      <c r="A1467" s="37"/>
      <c r="B1467" s="37"/>
      <c r="C1467" s="50"/>
      <c r="D1467" s="51"/>
      <c r="E1467" s="54"/>
      <c r="F1467" s="59"/>
      <c r="G1467" s="69"/>
      <c r="H1467" s="69"/>
      <c r="I1467" s="60"/>
      <c r="J1467" s="54"/>
      <c r="K1467" s="86" t="s">
        <v>5316</v>
      </c>
      <c r="L1467" s="87" t="s">
        <v>5317</v>
      </c>
      <c r="R1467" s="235" t="s">
        <v>33</v>
      </c>
      <c r="S1467" s="235"/>
    </row>
    <row r="1468" spans="1:19">
      <c r="A1468" s="37"/>
      <c r="B1468" s="37"/>
      <c r="C1468" s="50"/>
      <c r="D1468" s="51"/>
      <c r="E1468" s="54"/>
      <c r="F1468" s="59"/>
      <c r="G1468" s="69"/>
      <c r="H1468" s="69"/>
      <c r="I1468" s="60"/>
      <c r="J1468" s="54"/>
      <c r="K1468" s="86" t="s">
        <v>5316</v>
      </c>
      <c r="L1468" s="87" t="s">
        <v>5317</v>
      </c>
      <c r="R1468" s="235" t="s">
        <v>33</v>
      </c>
      <c r="S1468" s="235"/>
    </row>
    <row r="1469" spans="1:19">
      <c r="A1469" s="37"/>
      <c r="B1469" s="37"/>
      <c r="C1469" s="50"/>
      <c r="D1469" s="51"/>
      <c r="E1469" s="54"/>
      <c r="F1469" s="59"/>
      <c r="G1469" s="69"/>
      <c r="H1469" s="69"/>
      <c r="I1469" s="60"/>
      <c r="J1469" s="54"/>
      <c r="K1469" s="86" t="s">
        <v>5318</v>
      </c>
      <c r="L1469" s="87" t="s">
        <v>5319</v>
      </c>
      <c r="R1469" s="235" t="s">
        <v>33</v>
      </c>
      <c r="S1469" s="235"/>
    </row>
    <row r="1470" spans="1:19">
      <c r="A1470" s="37"/>
      <c r="B1470" s="37"/>
      <c r="C1470" s="50"/>
      <c r="D1470" s="51"/>
      <c r="E1470" s="54"/>
      <c r="F1470" s="59"/>
      <c r="G1470" s="69"/>
      <c r="H1470" s="69"/>
      <c r="I1470" s="60"/>
      <c r="J1470" s="54"/>
      <c r="K1470" s="86" t="s">
        <v>5320</v>
      </c>
      <c r="L1470" s="87" t="s">
        <v>5321</v>
      </c>
      <c r="R1470" s="235" t="s">
        <v>33</v>
      </c>
      <c r="S1470" s="235"/>
    </row>
    <row r="1471" spans="1:19">
      <c r="A1471" s="37"/>
      <c r="B1471" s="37"/>
      <c r="C1471" s="50"/>
      <c r="D1471" s="51"/>
      <c r="E1471" s="54"/>
      <c r="F1471" s="59"/>
      <c r="G1471" s="69"/>
      <c r="H1471" s="69"/>
      <c r="I1471" s="60"/>
      <c r="J1471" s="54"/>
      <c r="K1471" s="86" t="s">
        <v>5322</v>
      </c>
      <c r="L1471" s="87" t="s">
        <v>5323</v>
      </c>
      <c r="R1471" s="235" t="s">
        <v>33</v>
      </c>
      <c r="S1471" s="235"/>
    </row>
    <row r="1472" spans="1:19">
      <c r="A1472" s="37"/>
      <c r="B1472" s="37"/>
      <c r="C1472" s="50"/>
      <c r="D1472" s="51"/>
      <c r="E1472" s="54"/>
      <c r="F1472" s="59"/>
      <c r="G1472" s="69"/>
      <c r="H1472" s="69"/>
      <c r="I1472" s="60"/>
      <c r="J1472" s="54"/>
      <c r="K1472" s="86" t="s">
        <v>5324</v>
      </c>
      <c r="L1472" s="87" t="s">
        <v>5325</v>
      </c>
      <c r="R1472" s="235" t="s">
        <v>33</v>
      </c>
      <c r="S1472" s="235"/>
    </row>
    <row r="1473" spans="1:19">
      <c r="A1473" s="37"/>
      <c r="B1473" s="37"/>
      <c r="C1473" s="50"/>
      <c r="D1473" s="51"/>
      <c r="E1473" s="54"/>
      <c r="F1473" s="59"/>
      <c r="G1473" s="69"/>
      <c r="H1473" s="69"/>
      <c r="I1473" s="60"/>
      <c r="J1473" s="54"/>
      <c r="K1473" s="86" t="s">
        <v>5326</v>
      </c>
      <c r="L1473" s="87" t="s">
        <v>5327</v>
      </c>
      <c r="R1473" s="235" t="s">
        <v>33</v>
      </c>
      <c r="S1473" s="235"/>
    </row>
    <row r="1474" spans="1:19">
      <c r="A1474" s="37"/>
      <c r="B1474" s="37"/>
      <c r="C1474" s="50"/>
      <c r="D1474" s="51"/>
      <c r="E1474" s="54"/>
      <c r="F1474" s="59"/>
      <c r="G1474" s="69"/>
      <c r="H1474" s="69"/>
      <c r="I1474" s="60"/>
      <c r="J1474" s="54"/>
      <c r="K1474" s="86" t="s">
        <v>5328</v>
      </c>
      <c r="L1474" s="87" t="s">
        <v>5329</v>
      </c>
      <c r="R1474" s="235" t="s">
        <v>33</v>
      </c>
      <c r="S1474" s="235"/>
    </row>
    <row r="1475" spans="1:19">
      <c r="A1475" s="37"/>
      <c r="B1475" s="37"/>
      <c r="C1475" s="50"/>
      <c r="D1475" s="51"/>
      <c r="E1475" s="54"/>
      <c r="F1475" s="59"/>
      <c r="G1475" s="69"/>
      <c r="H1475" s="69"/>
      <c r="I1475" s="60"/>
      <c r="J1475" s="54"/>
      <c r="K1475" s="86" t="s">
        <v>5330</v>
      </c>
      <c r="L1475" s="87" t="s">
        <v>5331</v>
      </c>
      <c r="R1475" s="235" t="s">
        <v>33</v>
      </c>
      <c r="S1475" s="235"/>
    </row>
    <row r="1476" spans="1:19">
      <c r="A1476" s="37"/>
      <c r="B1476" s="37"/>
      <c r="C1476" s="50"/>
      <c r="D1476" s="51"/>
      <c r="E1476" s="54"/>
      <c r="F1476" s="59"/>
      <c r="G1476" s="69"/>
      <c r="H1476" s="69"/>
      <c r="I1476" s="60"/>
      <c r="J1476" s="54"/>
      <c r="K1476" s="86" t="s">
        <v>5332</v>
      </c>
      <c r="L1476" s="87" t="s">
        <v>5333</v>
      </c>
      <c r="R1476" s="235" t="s">
        <v>33</v>
      </c>
      <c r="S1476" s="235"/>
    </row>
    <row r="1477" spans="1:19">
      <c r="A1477" s="37"/>
      <c r="B1477" s="37"/>
      <c r="C1477" s="50"/>
      <c r="D1477" s="51"/>
      <c r="E1477" s="54"/>
      <c r="F1477" s="59"/>
      <c r="G1477" s="69"/>
      <c r="H1477" s="69"/>
      <c r="I1477" s="60"/>
      <c r="J1477" s="54"/>
      <c r="K1477" s="86" t="s">
        <v>5334</v>
      </c>
      <c r="L1477" s="87" t="s">
        <v>5335</v>
      </c>
      <c r="R1477" s="235" t="s">
        <v>33</v>
      </c>
      <c r="S1477" s="235"/>
    </row>
    <row r="1478" spans="1:19">
      <c r="A1478" s="37"/>
      <c r="B1478" s="37"/>
      <c r="C1478" s="50"/>
      <c r="D1478" s="51"/>
      <c r="E1478" s="54"/>
      <c r="F1478" s="59"/>
      <c r="G1478" s="69"/>
      <c r="H1478" s="69"/>
      <c r="I1478" s="60"/>
      <c r="J1478" s="54"/>
      <c r="K1478" s="86" t="s">
        <v>5336</v>
      </c>
      <c r="L1478" s="87" t="s">
        <v>5337</v>
      </c>
      <c r="R1478" s="235" t="s">
        <v>33</v>
      </c>
      <c r="S1478" s="235"/>
    </row>
    <row r="1479" spans="1:19">
      <c r="A1479" s="37"/>
      <c r="B1479" s="37"/>
      <c r="C1479" s="50"/>
      <c r="D1479" s="51"/>
      <c r="E1479" s="54"/>
      <c r="F1479" s="59"/>
      <c r="G1479" s="69"/>
      <c r="H1479" s="69"/>
      <c r="I1479" s="60"/>
      <c r="J1479" s="54"/>
      <c r="K1479" s="86" t="s">
        <v>5338</v>
      </c>
      <c r="L1479" s="87" t="s">
        <v>5339</v>
      </c>
      <c r="R1479" s="235" t="s">
        <v>33</v>
      </c>
      <c r="S1479" s="235"/>
    </row>
    <row r="1480" spans="1:19">
      <c r="A1480" s="37"/>
      <c r="B1480" s="37"/>
      <c r="C1480" s="50"/>
      <c r="D1480" s="51"/>
      <c r="E1480" s="54"/>
      <c r="F1480" s="59"/>
      <c r="G1480" s="69"/>
      <c r="H1480" s="69"/>
      <c r="I1480" s="60"/>
      <c r="J1480" s="54"/>
      <c r="K1480" s="86" t="s">
        <v>5340</v>
      </c>
      <c r="L1480" s="87" t="s">
        <v>5341</v>
      </c>
      <c r="R1480" s="235" t="s">
        <v>33</v>
      </c>
      <c r="S1480" s="235"/>
    </row>
    <row r="1481" spans="1:19">
      <c r="A1481" s="37"/>
      <c r="B1481" s="37"/>
      <c r="C1481" s="50"/>
      <c r="D1481" s="51"/>
      <c r="E1481" s="54"/>
      <c r="F1481" s="59"/>
      <c r="G1481" s="69"/>
      <c r="H1481" s="69"/>
      <c r="I1481" s="60"/>
      <c r="J1481" s="54"/>
      <c r="K1481" s="86" t="s">
        <v>5342</v>
      </c>
      <c r="L1481" s="87" t="s">
        <v>5343</v>
      </c>
      <c r="R1481" s="235" t="s">
        <v>33</v>
      </c>
      <c r="S1481" s="235"/>
    </row>
    <row r="1482" spans="1:19">
      <c r="A1482" s="37"/>
      <c r="B1482" s="37"/>
      <c r="C1482" s="50"/>
      <c r="D1482" s="51"/>
      <c r="E1482" s="54"/>
      <c r="F1482" s="59"/>
      <c r="G1482" s="69"/>
      <c r="H1482" s="69"/>
      <c r="I1482" s="60"/>
      <c r="J1482" s="54"/>
      <c r="K1482" s="86" t="s">
        <v>5344</v>
      </c>
      <c r="L1482" s="87" t="s">
        <v>5345</v>
      </c>
      <c r="R1482" s="235" t="s">
        <v>33</v>
      </c>
      <c r="S1482" s="235"/>
    </row>
    <row r="1483" spans="1:19">
      <c r="A1483" s="37"/>
      <c r="B1483" s="37"/>
      <c r="C1483" s="50"/>
      <c r="D1483" s="51"/>
      <c r="E1483" s="54"/>
      <c r="F1483" s="59"/>
      <c r="G1483" s="69"/>
      <c r="H1483" s="69"/>
      <c r="I1483" s="60"/>
      <c r="J1483" s="54"/>
      <c r="K1483" s="86" t="s">
        <v>5346</v>
      </c>
      <c r="L1483" s="87" t="s">
        <v>5347</v>
      </c>
      <c r="R1483" s="235" t="s">
        <v>33</v>
      </c>
      <c r="S1483" s="235"/>
    </row>
    <row r="1484" spans="1:19">
      <c r="A1484" s="37"/>
      <c r="B1484" s="37"/>
      <c r="C1484" s="50"/>
      <c r="D1484" s="51"/>
      <c r="E1484" s="54"/>
      <c r="F1484" s="59"/>
      <c r="G1484" s="69"/>
      <c r="H1484" s="69"/>
      <c r="I1484" s="60"/>
      <c r="J1484" s="54"/>
      <c r="K1484" s="86" t="s">
        <v>5348</v>
      </c>
      <c r="L1484" s="87" t="s">
        <v>5349</v>
      </c>
      <c r="R1484" s="235" t="s">
        <v>33</v>
      </c>
      <c r="S1484" s="235"/>
    </row>
    <row r="1485" spans="1:19">
      <c r="A1485" s="37"/>
      <c r="B1485" s="37"/>
      <c r="C1485" s="50"/>
      <c r="D1485" s="51"/>
      <c r="E1485" s="54"/>
      <c r="F1485" s="59"/>
      <c r="G1485" s="69"/>
      <c r="H1485" s="69"/>
      <c r="I1485" s="60"/>
      <c r="J1485" s="54"/>
      <c r="K1485" s="86" t="s">
        <v>5350</v>
      </c>
      <c r="L1485" s="87" t="s">
        <v>5351</v>
      </c>
      <c r="R1485" s="235" t="s">
        <v>33</v>
      </c>
      <c r="S1485" s="235"/>
    </row>
    <row r="1486" spans="1:19">
      <c r="A1486" s="37"/>
      <c r="B1486" s="37"/>
      <c r="C1486" s="50"/>
      <c r="D1486" s="51"/>
      <c r="E1486" s="54"/>
      <c r="F1486" s="59"/>
      <c r="G1486" s="69"/>
      <c r="H1486" s="69"/>
      <c r="I1486" s="60"/>
      <c r="J1486" s="54"/>
      <c r="K1486" s="86" t="s">
        <v>5352</v>
      </c>
      <c r="L1486" s="87" t="s">
        <v>5353</v>
      </c>
      <c r="R1486" s="235" t="s">
        <v>33</v>
      </c>
      <c r="S1486" s="235"/>
    </row>
    <row r="1487" spans="1:19">
      <c r="A1487" s="37"/>
      <c r="B1487" s="37"/>
      <c r="C1487" s="50"/>
      <c r="D1487" s="51"/>
      <c r="E1487" s="54"/>
      <c r="F1487" s="59"/>
      <c r="G1487" s="69"/>
      <c r="H1487" s="69"/>
      <c r="I1487" s="60"/>
      <c r="J1487" s="54"/>
      <c r="K1487" s="86" t="s">
        <v>5354</v>
      </c>
      <c r="L1487" s="87" t="s">
        <v>5355</v>
      </c>
      <c r="R1487" s="235" t="s">
        <v>33</v>
      </c>
      <c r="S1487" s="235"/>
    </row>
    <row r="1488" spans="1:19">
      <c r="A1488" s="37"/>
      <c r="B1488" s="37"/>
      <c r="C1488" s="50"/>
      <c r="D1488" s="51"/>
      <c r="E1488" s="54"/>
      <c r="F1488" s="59"/>
      <c r="G1488" s="69"/>
      <c r="H1488" s="69"/>
      <c r="I1488" s="60"/>
      <c r="J1488" s="54"/>
      <c r="K1488" s="86" t="s">
        <v>5356</v>
      </c>
      <c r="L1488" s="87" t="s">
        <v>5357</v>
      </c>
      <c r="R1488" s="235" t="s">
        <v>33</v>
      </c>
      <c r="S1488" s="235"/>
    </row>
    <row r="1489" spans="1:19">
      <c r="A1489" s="37"/>
      <c r="B1489" s="37"/>
      <c r="C1489" s="50"/>
      <c r="D1489" s="51"/>
      <c r="E1489" s="54"/>
      <c r="F1489" s="59"/>
      <c r="G1489" s="69"/>
      <c r="H1489" s="69"/>
      <c r="I1489" s="60"/>
      <c r="J1489" s="54"/>
      <c r="K1489" s="86" t="s">
        <v>5358</v>
      </c>
      <c r="L1489" s="87" t="s">
        <v>5359</v>
      </c>
      <c r="R1489" s="235" t="s">
        <v>33</v>
      </c>
      <c r="S1489" s="235"/>
    </row>
    <row r="1490" spans="1:19">
      <c r="A1490" s="37"/>
      <c r="B1490" s="37"/>
      <c r="C1490" s="50"/>
      <c r="D1490" s="51"/>
      <c r="E1490" s="54"/>
      <c r="F1490" s="59"/>
      <c r="G1490" s="69"/>
      <c r="H1490" s="69"/>
      <c r="I1490" s="60"/>
      <c r="J1490" s="54"/>
      <c r="K1490" s="86" t="s">
        <v>5360</v>
      </c>
      <c r="L1490" s="87" t="s">
        <v>5361</v>
      </c>
      <c r="R1490" s="235" t="s">
        <v>33</v>
      </c>
      <c r="S1490" s="235"/>
    </row>
    <row r="1491" spans="1:19">
      <c r="A1491" s="37"/>
      <c r="B1491" s="37"/>
      <c r="C1491" s="50"/>
      <c r="D1491" s="51"/>
      <c r="E1491" s="54"/>
      <c r="F1491" s="59"/>
      <c r="G1491" s="69"/>
      <c r="H1491" s="69"/>
      <c r="I1491" s="60"/>
      <c r="J1491" s="54"/>
      <c r="K1491" s="86" t="s">
        <v>5362</v>
      </c>
      <c r="L1491" s="87" t="s">
        <v>5363</v>
      </c>
      <c r="R1491" s="235" t="s">
        <v>33</v>
      </c>
      <c r="S1491" s="235"/>
    </row>
    <row r="1492" spans="1:19">
      <c r="A1492" s="37"/>
      <c r="B1492" s="37"/>
      <c r="C1492" s="50"/>
      <c r="D1492" s="51"/>
      <c r="E1492" s="54"/>
      <c r="F1492" s="59"/>
      <c r="G1492" s="69"/>
      <c r="H1492" s="69"/>
      <c r="I1492" s="60"/>
      <c r="J1492" s="54"/>
      <c r="K1492" s="86" t="s">
        <v>5364</v>
      </c>
      <c r="L1492" s="87" t="s">
        <v>5365</v>
      </c>
      <c r="R1492" s="235" t="s">
        <v>33</v>
      </c>
      <c r="S1492" s="235"/>
    </row>
    <row r="1493" spans="1:19">
      <c r="A1493" s="37"/>
      <c r="B1493" s="37"/>
      <c r="C1493" s="50"/>
      <c r="D1493" s="51"/>
      <c r="E1493" s="54"/>
      <c r="F1493" s="59"/>
      <c r="G1493" s="69"/>
      <c r="H1493" s="69"/>
      <c r="I1493" s="60"/>
      <c r="J1493" s="54"/>
      <c r="K1493" s="86" t="s">
        <v>5366</v>
      </c>
      <c r="L1493" s="87" t="s">
        <v>5367</v>
      </c>
      <c r="R1493" s="235" t="s">
        <v>33</v>
      </c>
      <c r="S1493" s="235"/>
    </row>
    <row r="1494" spans="1:19">
      <c r="A1494" s="37"/>
      <c r="B1494" s="37"/>
      <c r="C1494" s="50"/>
      <c r="D1494" s="51"/>
      <c r="E1494" s="54"/>
      <c r="F1494" s="59"/>
      <c r="G1494" s="69"/>
      <c r="H1494" s="69"/>
      <c r="I1494" s="60"/>
      <c r="J1494" s="54"/>
      <c r="K1494" s="86" t="s">
        <v>5368</v>
      </c>
      <c r="L1494" s="87" t="s">
        <v>5369</v>
      </c>
      <c r="R1494" s="235" t="s">
        <v>33</v>
      </c>
      <c r="S1494" s="235"/>
    </row>
    <row r="1495" spans="1:19">
      <c r="A1495" s="37"/>
      <c r="B1495" s="37"/>
      <c r="C1495" s="50"/>
      <c r="D1495" s="51"/>
      <c r="E1495" s="54"/>
      <c r="F1495" s="59"/>
      <c r="G1495" s="69"/>
      <c r="H1495" s="69"/>
      <c r="I1495" s="60"/>
      <c r="J1495" s="54"/>
      <c r="K1495" s="86" t="s">
        <v>5370</v>
      </c>
      <c r="L1495" s="87" t="s">
        <v>5371</v>
      </c>
      <c r="R1495" s="235" t="s">
        <v>33</v>
      </c>
      <c r="S1495" s="235"/>
    </row>
    <row r="1496" spans="1:19">
      <c r="A1496" s="37"/>
      <c r="B1496" s="37"/>
      <c r="C1496" s="50"/>
      <c r="D1496" s="51"/>
      <c r="E1496" s="54"/>
      <c r="F1496" s="59"/>
      <c r="G1496" s="69"/>
      <c r="H1496" s="69"/>
      <c r="I1496" s="60"/>
      <c r="J1496" s="54"/>
      <c r="K1496" s="86" t="s">
        <v>5372</v>
      </c>
      <c r="L1496" s="87" t="s">
        <v>5373</v>
      </c>
      <c r="R1496" s="235" t="s">
        <v>33</v>
      </c>
      <c r="S1496" s="235"/>
    </row>
    <row r="1497" spans="1:19">
      <c r="A1497" s="37"/>
      <c r="B1497" s="37"/>
      <c r="C1497" s="50"/>
      <c r="D1497" s="51"/>
      <c r="E1497" s="54"/>
      <c r="F1497" s="59"/>
      <c r="G1497" s="69"/>
      <c r="H1497" s="69"/>
      <c r="I1497" s="60"/>
      <c r="J1497" s="54"/>
      <c r="K1497" s="86" t="s">
        <v>5374</v>
      </c>
      <c r="L1497" s="87" t="s">
        <v>5375</v>
      </c>
      <c r="R1497" s="235" t="s">
        <v>33</v>
      </c>
      <c r="S1497" s="235"/>
    </row>
    <row r="1498" spans="1:19">
      <c r="A1498" s="37"/>
      <c r="B1498" s="37"/>
      <c r="C1498" s="50"/>
      <c r="D1498" s="51"/>
      <c r="E1498" s="54"/>
      <c r="F1498" s="59"/>
      <c r="G1498" s="69"/>
      <c r="H1498" s="69"/>
      <c r="I1498" s="60"/>
      <c r="J1498" s="54"/>
      <c r="K1498" s="86" t="s">
        <v>5376</v>
      </c>
      <c r="L1498" s="87" t="s">
        <v>5377</v>
      </c>
      <c r="R1498" s="235" t="s">
        <v>33</v>
      </c>
      <c r="S1498" s="235"/>
    </row>
    <row r="1499" spans="1:19">
      <c r="A1499" s="37"/>
      <c r="B1499" s="37"/>
      <c r="C1499" s="50"/>
      <c r="D1499" s="51"/>
      <c r="E1499" s="54"/>
      <c r="F1499" s="59"/>
      <c r="G1499" s="69"/>
      <c r="H1499" s="69"/>
      <c r="I1499" s="60"/>
      <c r="J1499" s="54"/>
      <c r="K1499" s="86" t="s">
        <v>5378</v>
      </c>
      <c r="L1499" s="87" t="s">
        <v>5379</v>
      </c>
      <c r="R1499" s="235" t="s">
        <v>33</v>
      </c>
      <c r="S1499" s="235"/>
    </row>
    <row r="1500" spans="1:19">
      <c r="A1500" s="37"/>
      <c r="B1500" s="37"/>
      <c r="C1500" s="50"/>
      <c r="D1500" s="51"/>
      <c r="E1500" s="54"/>
      <c r="F1500" s="59"/>
      <c r="G1500" s="69"/>
      <c r="H1500" s="69"/>
      <c r="I1500" s="60"/>
      <c r="J1500" s="54"/>
      <c r="K1500" s="86" t="s">
        <v>5380</v>
      </c>
      <c r="L1500" s="87" t="s">
        <v>5381</v>
      </c>
      <c r="R1500" s="235" t="s">
        <v>33</v>
      </c>
      <c r="S1500" s="235"/>
    </row>
    <row r="1501" spans="1:19">
      <c r="A1501" s="37"/>
      <c r="B1501" s="37"/>
      <c r="C1501" s="50"/>
      <c r="D1501" s="51"/>
      <c r="E1501" s="54"/>
      <c r="F1501" s="59"/>
      <c r="G1501" s="69"/>
      <c r="H1501" s="69"/>
      <c r="I1501" s="60"/>
      <c r="J1501" s="54"/>
      <c r="K1501" s="86" t="s">
        <v>5382</v>
      </c>
      <c r="L1501" s="87" t="s">
        <v>5383</v>
      </c>
      <c r="R1501" s="235" t="s">
        <v>33</v>
      </c>
      <c r="S1501" s="235"/>
    </row>
    <row r="1502" spans="1:19">
      <c r="A1502" s="37"/>
      <c r="B1502" s="37"/>
      <c r="C1502" s="50"/>
      <c r="D1502" s="51"/>
      <c r="E1502" s="54"/>
      <c r="F1502" s="59"/>
      <c r="G1502" s="69"/>
      <c r="H1502" s="69"/>
      <c r="I1502" s="60"/>
      <c r="J1502" s="54"/>
      <c r="K1502" s="86" t="s">
        <v>5384</v>
      </c>
      <c r="L1502" s="87" t="s">
        <v>5385</v>
      </c>
      <c r="R1502" s="235" t="s">
        <v>33</v>
      </c>
      <c r="S1502" s="235"/>
    </row>
    <row r="1503" spans="1:19">
      <c r="A1503" s="37"/>
      <c r="B1503" s="37"/>
      <c r="C1503" s="50"/>
      <c r="D1503" s="51"/>
      <c r="E1503" s="54"/>
      <c r="F1503" s="59"/>
      <c r="G1503" s="69"/>
      <c r="H1503" s="69"/>
      <c r="I1503" s="60"/>
      <c r="J1503" s="54"/>
      <c r="K1503" s="86" t="s">
        <v>5386</v>
      </c>
      <c r="L1503" s="87" t="s">
        <v>5387</v>
      </c>
      <c r="R1503" s="235" t="s">
        <v>33</v>
      </c>
      <c r="S1503" s="235"/>
    </row>
    <row r="1504" spans="1:19">
      <c r="A1504" s="37"/>
      <c r="B1504" s="37"/>
      <c r="C1504" s="50"/>
      <c r="D1504" s="51"/>
      <c r="E1504" s="54"/>
      <c r="F1504" s="59"/>
      <c r="G1504" s="69"/>
      <c r="H1504" s="69"/>
      <c r="I1504" s="60"/>
      <c r="J1504" s="54"/>
      <c r="K1504" s="86" t="s">
        <v>5388</v>
      </c>
      <c r="L1504" s="87" t="s">
        <v>5389</v>
      </c>
      <c r="R1504" s="235" t="s">
        <v>33</v>
      </c>
      <c r="S1504" s="235"/>
    </row>
    <row r="1505" spans="1:19">
      <c r="A1505" s="37"/>
      <c r="B1505" s="37"/>
      <c r="C1505" s="50"/>
      <c r="D1505" s="51"/>
      <c r="E1505" s="54"/>
      <c r="F1505" s="59"/>
      <c r="G1505" s="69"/>
      <c r="H1505" s="69"/>
      <c r="I1505" s="60"/>
      <c r="J1505" s="54"/>
      <c r="K1505" s="86" t="s">
        <v>5390</v>
      </c>
      <c r="L1505" s="87" t="s">
        <v>5391</v>
      </c>
      <c r="R1505" s="235" t="s">
        <v>33</v>
      </c>
      <c r="S1505" s="235"/>
    </row>
    <row r="1506" spans="1:19">
      <c r="A1506" s="37"/>
      <c r="B1506" s="37"/>
      <c r="C1506" s="50"/>
      <c r="D1506" s="51"/>
      <c r="E1506" s="54"/>
      <c r="F1506" s="59"/>
      <c r="G1506" s="69"/>
      <c r="H1506" s="69"/>
      <c r="I1506" s="60"/>
      <c r="J1506" s="54"/>
      <c r="K1506" s="86" t="s">
        <v>5392</v>
      </c>
      <c r="L1506" s="87" t="s">
        <v>5393</v>
      </c>
      <c r="R1506" s="235" t="s">
        <v>33</v>
      </c>
      <c r="S1506" s="235"/>
    </row>
    <row r="1507" spans="1:19">
      <c r="A1507" s="37"/>
      <c r="B1507" s="37"/>
      <c r="C1507" s="50"/>
      <c r="D1507" s="51"/>
      <c r="E1507" s="54"/>
      <c r="F1507" s="59"/>
      <c r="G1507" s="69"/>
      <c r="H1507" s="69"/>
      <c r="I1507" s="60"/>
      <c r="J1507" s="54"/>
      <c r="K1507" s="86" t="s">
        <v>5394</v>
      </c>
      <c r="L1507" s="87" t="s">
        <v>5395</v>
      </c>
      <c r="R1507" s="235" t="s">
        <v>33</v>
      </c>
      <c r="S1507" s="235"/>
    </row>
    <row r="1508" spans="1:19">
      <c r="A1508" s="37"/>
      <c r="B1508" s="37"/>
      <c r="C1508" s="50"/>
      <c r="D1508" s="51"/>
      <c r="E1508" s="54"/>
      <c r="F1508" s="59"/>
      <c r="G1508" s="69"/>
      <c r="H1508" s="69"/>
      <c r="I1508" s="60"/>
      <c r="J1508" s="54"/>
      <c r="K1508" s="86" t="s">
        <v>5396</v>
      </c>
      <c r="L1508" s="87" t="s">
        <v>5397</v>
      </c>
      <c r="R1508" s="235" t="s">
        <v>33</v>
      </c>
      <c r="S1508" s="235"/>
    </row>
    <row r="1509" spans="1:19">
      <c r="A1509" s="37"/>
      <c r="B1509" s="37"/>
      <c r="C1509" s="50"/>
      <c r="D1509" s="51"/>
      <c r="E1509" s="54"/>
      <c r="F1509" s="59"/>
      <c r="G1509" s="69"/>
      <c r="H1509" s="69"/>
      <c r="I1509" s="60"/>
      <c r="J1509" s="54"/>
      <c r="K1509" s="86" t="s">
        <v>5398</v>
      </c>
      <c r="L1509" s="87" t="s">
        <v>5399</v>
      </c>
      <c r="R1509" s="235" t="s">
        <v>33</v>
      </c>
      <c r="S1509" s="235"/>
    </row>
    <row r="1510" spans="1:19">
      <c r="A1510" s="37"/>
      <c r="B1510" s="37"/>
      <c r="C1510" s="50"/>
      <c r="D1510" s="51"/>
      <c r="E1510" s="54"/>
      <c r="F1510" s="59"/>
      <c r="G1510" s="69"/>
      <c r="H1510" s="69"/>
      <c r="I1510" s="60"/>
      <c r="J1510" s="54"/>
      <c r="K1510" s="86" t="s">
        <v>5400</v>
      </c>
      <c r="L1510" s="87" t="s">
        <v>5401</v>
      </c>
      <c r="R1510" s="235" t="s">
        <v>33</v>
      </c>
      <c r="S1510" s="235"/>
    </row>
    <row r="1511" spans="1:19">
      <c r="A1511" s="37"/>
      <c r="B1511" s="37"/>
      <c r="C1511" s="50"/>
      <c r="D1511" s="51"/>
      <c r="E1511" s="54"/>
      <c r="F1511" s="59"/>
      <c r="G1511" s="69"/>
      <c r="H1511" s="69"/>
      <c r="I1511" s="60"/>
      <c r="J1511" s="54"/>
      <c r="K1511" s="86" t="s">
        <v>5402</v>
      </c>
      <c r="L1511" s="87" t="s">
        <v>5403</v>
      </c>
      <c r="R1511" s="235" t="s">
        <v>33</v>
      </c>
      <c r="S1511" s="235"/>
    </row>
    <row r="1512" spans="1:19">
      <c r="A1512" s="37"/>
      <c r="B1512" s="37"/>
      <c r="C1512" s="50"/>
      <c r="D1512" s="51"/>
      <c r="E1512" s="54"/>
      <c r="F1512" s="59"/>
      <c r="G1512" s="69"/>
      <c r="H1512" s="69"/>
      <c r="I1512" s="60"/>
      <c r="J1512" s="54"/>
      <c r="K1512" s="86" t="s">
        <v>5404</v>
      </c>
      <c r="L1512" s="87" t="s">
        <v>5405</v>
      </c>
      <c r="R1512" s="235" t="s">
        <v>33</v>
      </c>
      <c r="S1512" s="235"/>
    </row>
    <row r="1513" spans="1:19">
      <c r="A1513" s="37"/>
      <c r="B1513" s="37"/>
      <c r="C1513" s="50"/>
      <c r="D1513" s="51"/>
      <c r="E1513" s="54"/>
      <c r="F1513" s="59"/>
      <c r="G1513" s="69"/>
      <c r="H1513" s="69"/>
      <c r="I1513" s="60"/>
      <c r="J1513" s="54"/>
      <c r="K1513" s="86" t="s">
        <v>5406</v>
      </c>
      <c r="L1513" s="87" t="s">
        <v>5407</v>
      </c>
      <c r="R1513" s="235" t="s">
        <v>33</v>
      </c>
      <c r="S1513" s="235"/>
    </row>
    <row r="1514" spans="1:19">
      <c r="A1514" s="37"/>
      <c r="B1514" s="37"/>
      <c r="C1514" s="50"/>
      <c r="D1514" s="51"/>
      <c r="E1514" s="54"/>
      <c r="F1514" s="59"/>
      <c r="G1514" s="69"/>
      <c r="H1514" s="69"/>
      <c r="I1514" s="60"/>
      <c r="J1514" s="54"/>
      <c r="K1514" s="86" t="s">
        <v>5408</v>
      </c>
      <c r="L1514" s="87" t="s">
        <v>5409</v>
      </c>
      <c r="R1514" s="235" t="s">
        <v>33</v>
      </c>
      <c r="S1514" s="235"/>
    </row>
    <row r="1515" spans="1:19">
      <c r="A1515" s="37"/>
      <c r="B1515" s="37"/>
      <c r="C1515" s="50"/>
      <c r="D1515" s="51"/>
      <c r="E1515" s="54"/>
      <c r="F1515" s="59"/>
      <c r="G1515" s="69"/>
      <c r="H1515" s="69"/>
      <c r="I1515" s="60"/>
      <c r="J1515" s="54"/>
      <c r="K1515" s="86" t="s">
        <v>5410</v>
      </c>
      <c r="L1515" s="87" t="s">
        <v>5411</v>
      </c>
      <c r="R1515" s="235" t="s">
        <v>33</v>
      </c>
      <c r="S1515" s="235"/>
    </row>
    <row r="1516" spans="1:19">
      <c r="A1516" s="37"/>
      <c r="B1516" s="37"/>
      <c r="C1516" s="50"/>
      <c r="D1516" s="51"/>
      <c r="E1516" s="54"/>
      <c r="F1516" s="59"/>
      <c r="G1516" s="69"/>
      <c r="H1516" s="69"/>
      <c r="I1516" s="60"/>
      <c r="J1516" s="54"/>
      <c r="K1516" s="86" t="s">
        <v>5412</v>
      </c>
      <c r="L1516" s="87" t="s">
        <v>5413</v>
      </c>
      <c r="R1516" s="235" t="s">
        <v>33</v>
      </c>
      <c r="S1516" s="235"/>
    </row>
    <row r="1517" spans="1:19">
      <c r="A1517" s="37"/>
      <c r="B1517" s="37"/>
      <c r="C1517" s="50"/>
      <c r="D1517" s="51"/>
      <c r="E1517" s="54"/>
      <c r="F1517" s="59"/>
      <c r="G1517" s="69"/>
      <c r="H1517" s="69"/>
      <c r="I1517" s="60"/>
      <c r="J1517" s="54"/>
      <c r="K1517" s="86" t="s">
        <v>5414</v>
      </c>
      <c r="L1517" s="87" t="s">
        <v>5415</v>
      </c>
      <c r="R1517" s="235" t="s">
        <v>33</v>
      </c>
      <c r="S1517" s="235"/>
    </row>
    <row r="1518" spans="1:19">
      <c r="A1518" s="37"/>
      <c r="B1518" s="37"/>
      <c r="C1518" s="50"/>
      <c r="D1518" s="51"/>
      <c r="E1518" s="54"/>
      <c r="F1518" s="59"/>
      <c r="G1518" s="69"/>
      <c r="H1518" s="69"/>
      <c r="I1518" s="60"/>
      <c r="J1518" s="54"/>
      <c r="K1518" s="86" t="s">
        <v>5416</v>
      </c>
      <c r="L1518" s="87" t="s">
        <v>5417</v>
      </c>
      <c r="R1518" s="235" t="s">
        <v>33</v>
      </c>
      <c r="S1518" s="235"/>
    </row>
    <row r="1519" spans="1:19">
      <c r="A1519" s="37"/>
      <c r="B1519" s="37"/>
      <c r="C1519" s="50"/>
      <c r="D1519" s="51"/>
      <c r="E1519" s="54"/>
      <c r="F1519" s="59"/>
      <c r="G1519" s="69"/>
      <c r="H1519" s="69"/>
      <c r="I1519" s="60"/>
      <c r="J1519" s="54"/>
      <c r="K1519" s="86" t="s">
        <v>5418</v>
      </c>
      <c r="L1519" s="87" t="s">
        <v>5419</v>
      </c>
      <c r="R1519" s="235" t="s">
        <v>33</v>
      </c>
      <c r="S1519" s="235"/>
    </row>
    <row r="1520" spans="1:19">
      <c r="A1520" s="37"/>
      <c r="B1520" s="37"/>
      <c r="C1520" s="50"/>
      <c r="D1520" s="51"/>
      <c r="E1520" s="54"/>
      <c r="F1520" s="59"/>
      <c r="G1520" s="69"/>
      <c r="H1520" s="69"/>
      <c r="I1520" s="60"/>
      <c r="J1520" s="54"/>
      <c r="K1520" s="86" t="s">
        <v>5420</v>
      </c>
      <c r="L1520" s="87" t="s">
        <v>5421</v>
      </c>
      <c r="R1520" s="235" t="s">
        <v>33</v>
      </c>
      <c r="S1520" s="235"/>
    </row>
    <row r="1521" spans="1:19">
      <c r="A1521" s="37"/>
      <c r="B1521" s="37"/>
      <c r="C1521" s="50"/>
      <c r="D1521" s="51"/>
      <c r="E1521" s="54"/>
      <c r="F1521" s="59"/>
      <c r="G1521" s="69"/>
      <c r="H1521" s="69"/>
      <c r="I1521" s="60"/>
      <c r="J1521" s="54"/>
      <c r="K1521" s="86" t="s">
        <v>5422</v>
      </c>
      <c r="L1521" s="87" t="s">
        <v>5423</v>
      </c>
      <c r="R1521" s="235" t="s">
        <v>33</v>
      </c>
      <c r="S1521" s="235"/>
    </row>
    <row r="1522" spans="1:19">
      <c r="A1522" s="37"/>
      <c r="B1522" s="37"/>
      <c r="C1522" s="50"/>
      <c r="D1522" s="51"/>
      <c r="E1522" s="54"/>
      <c r="F1522" s="59"/>
      <c r="G1522" s="69"/>
      <c r="H1522" s="69"/>
      <c r="I1522" s="60"/>
      <c r="J1522" s="54"/>
      <c r="K1522" s="86" t="s">
        <v>5424</v>
      </c>
      <c r="L1522" s="87" t="s">
        <v>5425</v>
      </c>
      <c r="R1522" s="235" t="s">
        <v>33</v>
      </c>
      <c r="S1522" s="235"/>
    </row>
    <row r="1523" spans="1:19">
      <c r="A1523" s="37"/>
      <c r="B1523" s="37"/>
      <c r="C1523" s="50"/>
      <c r="D1523" s="51"/>
      <c r="E1523" s="54"/>
      <c r="F1523" s="59"/>
      <c r="G1523" s="69"/>
      <c r="H1523" s="69"/>
      <c r="I1523" s="60"/>
      <c r="J1523" s="54"/>
      <c r="K1523" s="86" t="s">
        <v>5426</v>
      </c>
      <c r="L1523" s="87" t="s">
        <v>5427</v>
      </c>
      <c r="R1523" s="235" t="s">
        <v>33</v>
      </c>
      <c r="S1523" s="235"/>
    </row>
    <row r="1524" spans="1:19">
      <c r="A1524" s="37"/>
      <c r="B1524" s="37"/>
      <c r="C1524" s="50"/>
      <c r="D1524" s="51"/>
      <c r="E1524" s="54"/>
      <c r="F1524" s="59"/>
      <c r="G1524" s="69"/>
      <c r="H1524" s="69"/>
      <c r="I1524" s="60"/>
      <c r="J1524" s="54"/>
      <c r="K1524" s="86" t="s">
        <v>5428</v>
      </c>
      <c r="L1524" s="87" t="s">
        <v>5429</v>
      </c>
      <c r="R1524" s="235" t="s">
        <v>33</v>
      </c>
      <c r="S1524" s="235"/>
    </row>
    <row r="1525" spans="1:19">
      <c r="A1525" s="37"/>
      <c r="B1525" s="37"/>
      <c r="C1525" s="50"/>
      <c r="D1525" s="51"/>
      <c r="E1525" s="54"/>
      <c r="F1525" s="59"/>
      <c r="G1525" s="69"/>
      <c r="H1525" s="69"/>
      <c r="I1525" s="60"/>
      <c r="J1525" s="54"/>
      <c r="K1525" s="86" t="s">
        <v>5430</v>
      </c>
      <c r="L1525" s="87" t="s">
        <v>5431</v>
      </c>
      <c r="R1525" s="235" t="s">
        <v>33</v>
      </c>
      <c r="S1525" s="235"/>
    </row>
    <row r="1526" spans="1:19">
      <c r="A1526" s="37"/>
      <c r="B1526" s="37"/>
      <c r="C1526" s="50"/>
      <c r="D1526" s="51"/>
      <c r="E1526" s="54"/>
      <c r="F1526" s="59"/>
      <c r="G1526" s="69"/>
      <c r="H1526" s="69"/>
      <c r="I1526" s="60"/>
      <c r="J1526" s="54"/>
      <c r="K1526" s="86" t="s">
        <v>5432</v>
      </c>
      <c r="L1526" s="87" t="s">
        <v>5433</v>
      </c>
      <c r="R1526" s="235" t="s">
        <v>33</v>
      </c>
      <c r="S1526" s="235"/>
    </row>
    <row r="1527" spans="1:19">
      <c r="A1527" s="37"/>
      <c r="B1527" s="37"/>
      <c r="C1527" s="50"/>
      <c r="D1527" s="51"/>
      <c r="E1527" s="54"/>
      <c r="F1527" s="59"/>
      <c r="G1527" s="69"/>
      <c r="H1527" s="69"/>
      <c r="I1527" s="60"/>
      <c r="J1527" s="54"/>
      <c r="K1527" s="86" t="s">
        <v>5434</v>
      </c>
      <c r="L1527" s="87" t="s">
        <v>5435</v>
      </c>
      <c r="R1527" s="235" t="s">
        <v>33</v>
      </c>
      <c r="S1527" s="235"/>
    </row>
    <row r="1528" spans="1:19">
      <c r="A1528" s="37"/>
      <c r="B1528" s="37"/>
      <c r="C1528" s="50"/>
      <c r="D1528" s="51"/>
      <c r="E1528" s="54"/>
      <c r="F1528" s="59"/>
      <c r="G1528" s="69"/>
      <c r="H1528" s="69"/>
      <c r="I1528" s="60"/>
      <c r="J1528" s="54"/>
      <c r="K1528" s="86" t="s">
        <v>5436</v>
      </c>
      <c r="L1528" s="87" t="s">
        <v>5437</v>
      </c>
      <c r="R1528" s="235" t="s">
        <v>33</v>
      </c>
      <c r="S1528" s="235"/>
    </row>
    <row r="1529" spans="1:19">
      <c r="A1529" s="37"/>
      <c r="B1529" s="37"/>
      <c r="C1529" s="50"/>
      <c r="D1529" s="51"/>
      <c r="E1529" s="54"/>
      <c r="F1529" s="59"/>
      <c r="G1529" s="69"/>
      <c r="H1529" s="69"/>
      <c r="I1529" s="60"/>
      <c r="J1529" s="54"/>
      <c r="K1529" s="86" t="s">
        <v>5438</v>
      </c>
      <c r="L1529" s="87" t="s">
        <v>5439</v>
      </c>
      <c r="R1529" s="235" t="s">
        <v>33</v>
      </c>
      <c r="S1529" s="235"/>
    </row>
    <row r="1530" spans="1:19">
      <c r="A1530" s="37"/>
      <c r="B1530" s="37"/>
      <c r="C1530" s="50"/>
      <c r="D1530" s="51"/>
      <c r="E1530" s="54"/>
      <c r="F1530" s="59"/>
      <c r="G1530" s="69"/>
      <c r="H1530" s="69"/>
      <c r="I1530" s="60"/>
      <c r="J1530" s="54"/>
      <c r="K1530" s="86" t="s">
        <v>5440</v>
      </c>
      <c r="L1530" s="87" t="s">
        <v>5441</v>
      </c>
      <c r="R1530" s="235" t="s">
        <v>33</v>
      </c>
      <c r="S1530" s="235"/>
    </row>
    <row r="1531" spans="1:19">
      <c r="A1531" s="37"/>
      <c r="B1531" s="37"/>
      <c r="C1531" s="50"/>
      <c r="D1531" s="51"/>
      <c r="E1531" s="54"/>
      <c r="F1531" s="59"/>
      <c r="G1531" s="69"/>
      <c r="H1531" s="69"/>
      <c r="I1531" s="60"/>
      <c r="J1531" s="54"/>
      <c r="K1531" s="86" t="s">
        <v>5442</v>
      </c>
      <c r="L1531" s="87" t="s">
        <v>5443</v>
      </c>
      <c r="R1531" s="235" t="s">
        <v>33</v>
      </c>
      <c r="S1531" s="235"/>
    </row>
    <row r="1532" spans="1:19">
      <c r="A1532" s="37"/>
      <c r="B1532" s="37"/>
      <c r="C1532" s="50"/>
      <c r="D1532" s="51"/>
      <c r="E1532" s="54"/>
      <c r="F1532" s="59"/>
      <c r="G1532" s="69"/>
      <c r="H1532" s="69"/>
      <c r="I1532" s="60"/>
      <c r="J1532" s="54"/>
      <c r="K1532" s="86" t="s">
        <v>5444</v>
      </c>
      <c r="L1532" s="87" t="s">
        <v>5445</v>
      </c>
      <c r="R1532" s="235" t="s">
        <v>33</v>
      </c>
      <c r="S1532" s="235"/>
    </row>
    <row r="1533" spans="1:19">
      <c r="A1533" s="37"/>
      <c r="B1533" s="37"/>
      <c r="C1533" s="50"/>
      <c r="D1533" s="51"/>
      <c r="E1533" s="54"/>
      <c r="F1533" s="59"/>
      <c r="G1533" s="69"/>
      <c r="H1533" s="69"/>
      <c r="I1533" s="60"/>
      <c r="J1533" s="54"/>
      <c r="K1533" s="86" t="s">
        <v>5446</v>
      </c>
      <c r="L1533" s="87" t="s">
        <v>5447</v>
      </c>
      <c r="R1533" s="235" t="s">
        <v>33</v>
      </c>
      <c r="S1533" s="235"/>
    </row>
    <row r="1534" spans="1:19">
      <c r="A1534" s="37"/>
      <c r="B1534" s="37"/>
      <c r="C1534" s="50"/>
      <c r="D1534" s="51"/>
      <c r="E1534" s="54"/>
      <c r="F1534" s="59"/>
      <c r="G1534" s="69"/>
      <c r="H1534" s="69"/>
      <c r="I1534" s="60"/>
      <c r="J1534" s="54"/>
      <c r="K1534" s="86" t="s">
        <v>5448</v>
      </c>
      <c r="L1534" s="87" t="s">
        <v>5449</v>
      </c>
      <c r="R1534" s="235" t="s">
        <v>33</v>
      </c>
      <c r="S1534" s="235"/>
    </row>
    <row r="1535" spans="1:19">
      <c r="A1535" s="37"/>
      <c r="B1535" s="37"/>
      <c r="C1535" s="50"/>
      <c r="D1535" s="51"/>
      <c r="E1535" s="54"/>
      <c r="F1535" s="59"/>
      <c r="G1535" s="69"/>
      <c r="H1535" s="69"/>
      <c r="I1535" s="60"/>
      <c r="J1535" s="54"/>
      <c r="K1535" s="86" t="s">
        <v>5450</v>
      </c>
      <c r="L1535" s="87" t="s">
        <v>5451</v>
      </c>
      <c r="R1535" s="235" t="s">
        <v>33</v>
      </c>
      <c r="S1535" s="235"/>
    </row>
    <row r="1536" spans="1:19">
      <c r="A1536" s="37"/>
      <c r="B1536" s="37"/>
      <c r="C1536" s="50"/>
      <c r="D1536" s="51"/>
      <c r="E1536" s="54"/>
      <c r="F1536" s="59"/>
      <c r="G1536" s="69"/>
      <c r="H1536" s="69"/>
      <c r="I1536" s="60"/>
      <c r="J1536" s="54"/>
      <c r="K1536" s="86" t="s">
        <v>5452</v>
      </c>
      <c r="L1536" s="87" t="s">
        <v>5453</v>
      </c>
      <c r="R1536" s="235" t="s">
        <v>33</v>
      </c>
      <c r="S1536" s="235"/>
    </row>
    <row r="1537" spans="1:19">
      <c r="A1537" s="37"/>
      <c r="B1537" s="37"/>
      <c r="C1537" s="50"/>
      <c r="D1537" s="51"/>
      <c r="E1537" s="54"/>
      <c r="F1537" s="59"/>
      <c r="G1537" s="69"/>
      <c r="H1537" s="69"/>
      <c r="I1537" s="60"/>
      <c r="J1537" s="54"/>
      <c r="K1537" s="86" t="s">
        <v>5454</v>
      </c>
      <c r="L1537" s="87" t="s">
        <v>5455</v>
      </c>
      <c r="R1537" s="235" t="s">
        <v>33</v>
      </c>
      <c r="S1537" s="235"/>
    </row>
    <row r="1538" spans="1:19">
      <c r="A1538" s="37"/>
      <c r="B1538" s="37"/>
      <c r="C1538" s="50"/>
      <c r="D1538" s="51"/>
      <c r="E1538" s="54"/>
      <c r="F1538" s="59"/>
      <c r="G1538" s="69"/>
      <c r="H1538" s="69"/>
      <c r="I1538" s="60"/>
      <c r="J1538" s="54"/>
      <c r="K1538" s="86" t="s">
        <v>5456</v>
      </c>
      <c r="L1538" s="87" t="s">
        <v>5457</v>
      </c>
      <c r="R1538" s="235" t="s">
        <v>33</v>
      </c>
      <c r="S1538" s="235"/>
    </row>
    <row r="1539" spans="1:19">
      <c r="A1539" s="37"/>
      <c r="B1539" s="37"/>
      <c r="C1539" s="50"/>
      <c r="D1539" s="51"/>
      <c r="E1539" s="54"/>
      <c r="F1539" s="59"/>
      <c r="G1539" s="69"/>
      <c r="H1539" s="69"/>
      <c r="I1539" s="60"/>
      <c r="J1539" s="54"/>
      <c r="K1539" s="86" t="s">
        <v>5458</v>
      </c>
      <c r="L1539" s="87" t="s">
        <v>5459</v>
      </c>
      <c r="R1539" s="235" t="s">
        <v>33</v>
      </c>
      <c r="S1539" s="235"/>
    </row>
    <row r="1540" spans="1:19">
      <c r="A1540" s="37"/>
      <c r="B1540" s="37"/>
      <c r="C1540" s="50"/>
      <c r="D1540" s="51"/>
      <c r="E1540" s="54"/>
      <c r="F1540" s="59"/>
      <c r="G1540" s="69"/>
      <c r="H1540" s="69"/>
      <c r="I1540" s="60"/>
      <c r="J1540" s="54"/>
      <c r="K1540" s="86" t="s">
        <v>5460</v>
      </c>
      <c r="L1540" s="87" t="s">
        <v>5461</v>
      </c>
      <c r="R1540" s="235" t="s">
        <v>33</v>
      </c>
      <c r="S1540" s="235"/>
    </row>
    <row r="1541" spans="1:19">
      <c r="A1541" s="37"/>
      <c r="B1541" s="37"/>
      <c r="C1541" s="50"/>
      <c r="D1541" s="51"/>
      <c r="E1541" s="54"/>
      <c r="F1541" s="59"/>
      <c r="G1541" s="69"/>
      <c r="H1541" s="69"/>
      <c r="I1541" s="60"/>
      <c r="J1541" s="54"/>
      <c r="K1541" s="86" t="s">
        <v>5462</v>
      </c>
      <c r="L1541" s="87" t="s">
        <v>5463</v>
      </c>
      <c r="R1541" s="235" t="s">
        <v>33</v>
      </c>
      <c r="S1541" s="235"/>
    </row>
    <row r="1542" spans="1:19">
      <c r="A1542" s="37"/>
      <c r="B1542" s="37"/>
      <c r="C1542" s="50"/>
      <c r="D1542" s="51"/>
      <c r="E1542" s="54"/>
      <c r="F1542" s="59"/>
      <c r="G1542" s="69"/>
      <c r="H1542" s="69"/>
      <c r="I1542" s="60"/>
      <c r="J1542" s="54"/>
      <c r="K1542" s="86" t="s">
        <v>5464</v>
      </c>
      <c r="L1542" s="87" t="s">
        <v>5465</v>
      </c>
      <c r="R1542" s="235" t="s">
        <v>33</v>
      </c>
      <c r="S1542" s="235"/>
    </row>
    <row r="1543" spans="1:19">
      <c r="A1543" s="37"/>
      <c r="B1543" s="37"/>
      <c r="C1543" s="50"/>
      <c r="D1543" s="51"/>
      <c r="E1543" s="54"/>
      <c r="F1543" s="59"/>
      <c r="G1543" s="69"/>
      <c r="H1543" s="69"/>
      <c r="I1543" s="60"/>
      <c r="J1543" s="54"/>
      <c r="K1543" s="86" t="s">
        <v>5466</v>
      </c>
      <c r="L1543" s="87" t="s">
        <v>5467</v>
      </c>
      <c r="R1543" s="235" t="s">
        <v>33</v>
      </c>
      <c r="S1543" s="235"/>
    </row>
    <row r="1544" spans="1:19">
      <c r="A1544" s="37"/>
      <c r="B1544" s="37"/>
      <c r="C1544" s="50"/>
      <c r="D1544" s="51"/>
      <c r="E1544" s="54"/>
      <c r="F1544" s="59"/>
      <c r="G1544" s="69"/>
      <c r="H1544" s="69"/>
      <c r="I1544" s="60"/>
      <c r="J1544" s="54"/>
      <c r="K1544" s="86" t="s">
        <v>5468</v>
      </c>
      <c r="L1544" s="87" t="s">
        <v>5469</v>
      </c>
      <c r="R1544" s="235" t="s">
        <v>33</v>
      </c>
      <c r="S1544" s="235"/>
    </row>
    <row r="1545" spans="1:19">
      <c r="A1545" s="37"/>
      <c r="B1545" s="37"/>
      <c r="C1545" s="50"/>
      <c r="D1545" s="51"/>
      <c r="E1545" s="54"/>
      <c r="F1545" s="59"/>
      <c r="G1545" s="69"/>
      <c r="H1545" s="69"/>
      <c r="I1545" s="60"/>
      <c r="J1545" s="54"/>
      <c r="K1545" s="86" t="s">
        <v>5470</v>
      </c>
      <c r="L1545" s="87" t="s">
        <v>5471</v>
      </c>
      <c r="R1545" s="235" t="s">
        <v>33</v>
      </c>
      <c r="S1545" s="235"/>
    </row>
    <row r="1546" spans="1:19">
      <c r="A1546" s="37"/>
      <c r="B1546" s="37"/>
      <c r="C1546" s="50"/>
      <c r="D1546" s="51"/>
      <c r="E1546" s="54"/>
      <c r="F1546" s="59"/>
      <c r="G1546" s="69"/>
      <c r="H1546" s="69"/>
      <c r="I1546" s="60"/>
      <c r="J1546" s="54"/>
      <c r="K1546" s="86" t="s">
        <v>5472</v>
      </c>
      <c r="L1546" s="87" t="s">
        <v>5473</v>
      </c>
      <c r="R1546" s="235" t="s">
        <v>33</v>
      </c>
      <c r="S1546" s="235"/>
    </row>
    <row r="1547" spans="1:19">
      <c r="A1547" s="37"/>
      <c r="B1547" s="37"/>
      <c r="C1547" s="50"/>
      <c r="D1547" s="51"/>
      <c r="E1547" s="54"/>
      <c r="F1547" s="59"/>
      <c r="G1547" s="69"/>
      <c r="H1547" s="69"/>
      <c r="I1547" s="60"/>
      <c r="J1547" s="54"/>
      <c r="K1547" s="86" t="s">
        <v>5474</v>
      </c>
      <c r="L1547" s="87" t="s">
        <v>5475</v>
      </c>
      <c r="R1547" s="235" t="s">
        <v>33</v>
      </c>
      <c r="S1547" s="235"/>
    </row>
    <row r="1548" spans="1:19">
      <c r="A1548" s="37"/>
      <c r="B1548" s="37"/>
      <c r="C1548" s="50"/>
      <c r="D1548" s="51"/>
      <c r="E1548" s="54"/>
      <c r="F1548" s="59"/>
      <c r="G1548" s="69"/>
      <c r="H1548" s="69"/>
      <c r="I1548" s="60"/>
      <c r="J1548" s="54"/>
      <c r="K1548" s="86" t="s">
        <v>5476</v>
      </c>
      <c r="L1548" s="87" t="s">
        <v>5477</v>
      </c>
      <c r="R1548" s="235" t="s">
        <v>33</v>
      </c>
      <c r="S1548" s="235"/>
    </row>
    <row r="1549" spans="1:19">
      <c r="A1549" s="37"/>
      <c r="B1549" s="37"/>
      <c r="C1549" s="50"/>
      <c r="D1549" s="51"/>
      <c r="E1549" s="54"/>
      <c r="F1549" s="59"/>
      <c r="G1549" s="69"/>
      <c r="H1549" s="69"/>
      <c r="I1549" s="60"/>
      <c r="J1549" s="54"/>
      <c r="K1549" s="86" t="s">
        <v>5478</v>
      </c>
      <c r="L1549" s="87" t="s">
        <v>5479</v>
      </c>
      <c r="R1549" s="235" t="s">
        <v>33</v>
      </c>
      <c r="S1549" s="235"/>
    </row>
    <row r="1550" spans="1:19">
      <c r="A1550" s="37"/>
      <c r="B1550" s="37"/>
      <c r="C1550" s="50"/>
      <c r="D1550" s="51"/>
      <c r="E1550" s="54"/>
      <c r="F1550" s="59"/>
      <c r="G1550" s="69"/>
      <c r="H1550" s="69"/>
      <c r="I1550" s="60"/>
      <c r="J1550" s="54"/>
      <c r="K1550" s="86" t="s">
        <v>5480</v>
      </c>
      <c r="L1550" s="87" t="s">
        <v>5481</v>
      </c>
      <c r="R1550" s="235" t="s">
        <v>33</v>
      </c>
      <c r="S1550" s="235"/>
    </row>
    <row r="1551" spans="1:19">
      <c r="A1551" s="37"/>
      <c r="B1551" s="37"/>
      <c r="C1551" s="50"/>
      <c r="D1551" s="51"/>
      <c r="E1551" s="54"/>
      <c r="F1551" s="59"/>
      <c r="G1551" s="69"/>
      <c r="H1551" s="69"/>
      <c r="I1551" s="60"/>
      <c r="J1551" s="54"/>
      <c r="K1551" s="86" t="s">
        <v>5482</v>
      </c>
      <c r="L1551" s="87" t="s">
        <v>5483</v>
      </c>
      <c r="R1551" s="235" t="s">
        <v>33</v>
      </c>
      <c r="S1551" s="235"/>
    </row>
    <row r="1552" spans="1:19">
      <c r="A1552" s="37"/>
      <c r="B1552" s="37"/>
      <c r="C1552" s="50"/>
      <c r="D1552" s="51"/>
      <c r="E1552" s="54"/>
      <c r="F1552" s="59"/>
      <c r="G1552" s="69"/>
      <c r="H1552" s="69"/>
      <c r="I1552" s="60"/>
      <c r="J1552" s="54"/>
      <c r="K1552" s="86" t="s">
        <v>5484</v>
      </c>
      <c r="L1552" s="87" t="s">
        <v>5485</v>
      </c>
      <c r="R1552" s="235" t="s">
        <v>33</v>
      </c>
      <c r="S1552" s="235"/>
    </row>
    <row r="1553" spans="1:19">
      <c r="A1553" s="37"/>
      <c r="B1553" s="37"/>
      <c r="C1553" s="50"/>
      <c r="D1553" s="51"/>
      <c r="E1553" s="54"/>
      <c r="F1553" s="59"/>
      <c r="G1553" s="69"/>
      <c r="H1553" s="69"/>
      <c r="I1553" s="60"/>
      <c r="J1553" s="54"/>
      <c r="K1553" s="86" t="s">
        <v>5486</v>
      </c>
      <c r="L1553" s="87" t="s">
        <v>5487</v>
      </c>
      <c r="R1553" s="235" t="s">
        <v>33</v>
      </c>
      <c r="S1553" s="235"/>
    </row>
    <row r="1554" spans="1:19">
      <c r="A1554" s="37"/>
      <c r="B1554" s="37"/>
      <c r="C1554" s="50"/>
      <c r="D1554" s="51"/>
      <c r="E1554" s="54"/>
      <c r="F1554" s="59"/>
      <c r="G1554" s="69"/>
      <c r="H1554" s="69"/>
      <c r="I1554" s="60"/>
      <c r="J1554" s="54"/>
      <c r="K1554" s="86" t="s">
        <v>5488</v>
      </c>
      <c r="L1554" s="87" t="s">
        <v>5489</v>
      </c>
      <c r="R1554" s="235" t="s">
        <v>33</v>
      </c>
      <c r="S1554" s="235"/>
    </row>
    <row r="1555" spans="1:19">
      <c r="A1555" s="37"/>
      <c r="B1555" s="37"/>
      <c r="C1555" s="50"/>
      <c r="D1555" s="51"/>
      <c r="E1555" s="54"/>
      <c r="F1555" s="59"/>
      <c r="G1555" s="69"/>
      <c r="H1555" s="69"/>
      <c r="I1555" s="60"/>
      <c r="J1555" s="54"/>
      <c r="K1555" s="86" t="s">
        <v>5490</v>
      </c>
      <c r="L1555" s="87" t="s">
        <v>5491</v>
      </c>
      <c r="R1555" s="235" t="s">
        <v>33</v>
      </c>
      <c r="S1555" s="235"/>
    </row>
    <row r="1556" spans="1:19">
      <c r="A1556" s="37"/>
      <c r="B1556" s="37"/>
      <c r="C1556" s="50"/>
      <c r="D1556" s="51"/>
      <c r="E1556" s="54"/>
      <c r="F1556" s="59"/>
      <c r="G1556" s="69"/>
      <c r="H1556" s="69"/>
      <c r="I1556" s="60"/>
      <c r="J1556" s="54"/>
      <c r="K1556" s="86" t="s">
        <v>5492</v>
      </c>
      <c r="L1556" s="87" t="s">
        <v>5493</v>
      </c>
      <c r="R1556" s="235" t="s">
        <v>33</v>
      </c>
      <c r="S1556" s="235"/>
    </row>
    <row r="1557" spans="1:19">
      <c r="A1557" s="37"/>
      <c r="B1557" s="37"/>
      <c r="C1557" s="50"/>
      <c r="D1557" s="51"/>
      <c r="E1557" s="54"/>
      <c r="F1557" s="59"/>
      <c r="G1557" s="69"/>
      <c r="H1557" s="69"/>
      <c r="I1557" s="60"/>
      <c r="J1557" s="54"/>
      <c r="K1557" s="86" t="s">
        <v>5494</v>
      </c>
      <c r="L1557" s="87" t="s">
        <v>5495</v>
      </c>
      <c r="R1557" s="235" t="s">
        <v>33</v>
      </c>
      <c r="S1557" s="235"/>
    </row>
    <row r="1558" spans="1:19">
      <c r="A1558" s="37"/>
      <c r="B1558" s="37"/>
      <c r="C1558" s="50"/>
      <c r="D1558" s="51"/>
      <c r="E1558" s="54"/>
      <c r="F1558" s="59"/>
      <c r="G1558" s="69"/>
      <c r="H1558" s="69"/>
      <c r="I1558" s="60"/>
      <c r="J1558" s="54"/>
      <c r="K1558" s="86" t="s">
        <v>5496</v>
      </c>
      <c r="L1558" s="87" t="s">
        <v>5497</v>
      </c>
      <c r="R1558" s="235" t="s">
        <v>33</v>
      </c>
      <c r="S1558" s="235"/>
    </row>
    <row r="1559" spans="1:19">
      <c r="A1559" s="37"/>
      <c r="B1559" s="37"/>
      <c r="C1559" s="50"/>
      <c r="D1559" s="51"/>
      <c r="E1559" s="54"/>
      <c r="F1559" s="59"/>
      <c r="G1559" s="69"/>
      <c r="H1559" s="69"/>
      <c r="I1559" s="60"/>
      <c r="J1559" s="54"/>
      <c r="K1559" s="86" t="s">
        <v>5498</v>
      </c>
      <c r="L1559" s="87" t="s">
        <v>5499</v>
      </c>
      <c r="R1559" s="235" t="s">
        <v>33</v>
      </c>
      <c r="S1559" s="235"/>
    </row>
    <row r="1560" spans="1:19">
      <c r="A1560" s="37"/>
      <c r="B1560" s="37"/>
      <c r="C1560" s="50"/>
      <c r="D1560" s="51"/>
      <c r="E1560" s="54"/>
      <c r="F1560" s="59"/>
      <c r="G1560" s="69"/>
      <c r="H1560" s="69"/>
      <c r="I1560" s="60"/>
      <c r="J1560" s="54"/>
      <c r="K1560" s="86" t="s">
        <v>5500</v>
      </c>
      <c r="L1560" s="87" t="s">
        <v>5501</v>
      </c>
      <c r="R1560" s="235" t="s">
        <v>33</v>
      </c>
      <c r="S1560" s="235"/>
    </row>
    <row r="1561" spans="1:19">
      <c r="A1561" s="37"/>
      <c r="B1561" s="37"/>
      <c r="C1561" s="50"/>
      <c r="D1561" s="51"/>
      <c r="E1561" s="54"/>
      <c r="F1561" s="59"/>
      <c r="G1561" s="69"/>
      <c r="H1561" s="69"/>
      <c r="I1561" s="60"/>
      <c r="J1561" s="54"/>
      <c r="K1561" s="86" t="s">
        <v>5502</v>
      </c>
      <c r="L1561" s="87" t="s">
        <v>5503</v>
      </c>
      <c r="R1561" s="235" t="s">
        <v>33</v>
      </c>
      <c r="S1561" s="235"/>
    </row>
    <row r="1562" spans="1:19">
      <c r="A1562" s="37"/>
      <c r="B1562" s="37"/>
      <c r="C1562" s="50"/>
      <c r="D1562" s="51"/>
      <c r="E1562" s="54"/>
      <c r="F1562" s="59"/>
      <c r="G1562" s="69"/>
      <c r="H1562" s="69"/>
      <c r="I1562" s="60"/>
      <c r="J1562" s="54"/>
      <c r="K1562" s="86" t="s">
        <v>5504</v>
      </c>
      <c r="L1562" s="87" t="s">
        <v>5505</v>
      </c>
      <c r="R1562" s="235" t="s">
        <v>33</v>
      </c>
      <c r="S1562" s="235"/>
    </row>
    <row r="1563" spans="1:19">
      <c r="A1563" s="37"/>
      <c r="B1563" s="37"/>
      <c r="C1563" s="50"/>
      <c r="D1563" s="51"/>
      <c r="E1563" s="54"/>
      <c r="F1563" s="59"/>
      <c r="G1563" s="69"/>
      <c r="H1563" s="69"/>
      <c r="I1563" s="60"/>
      <c r="J1563" s="54"/>
      <c r="K1563" s="86" t="s">
        <v>5506</v>
      </c>
      <c r="L1563" s="87" t="s">
        <v>5507</v>
      </c>
      <c r="R1563" s="235" t="s">
        <v>33</v>
      </c>
      <c r="S1563" s="235"/>
    </row>
    <row r="1564" spans="1:19">
      <c r="A1564" s="37"/>
      <c r="B1564" s="37"/>
      <c r="C1564" s="50"/>
      <c r="D1564" s="51"/>
      <c r="E1564" s="54"/>
      <c r="F1564" s="59"/>
      <c r="G1564" s="69"/>
      <c r="H1564" s="69"/>
      <c r="I1564" s="60"/>
      <c r="J1564" s="54"/>
      <c r="K1564" s="86" t="s">
        <v>5508</v>
      </c>
      <c r="L1564" s="87" t="s">
        <v>5509</v>
      </c>
      <c r="R1564" s="235" t="s">
        <v>33</v>
      </c>
      <c r="S1564" s="235"/>
    </row>
    <row r="1565" spans="1:19">
      <c r="A1565" s="37"/>
      <c r="B1565" s="37"/>
      <c r="C1565" s="50"/>
      <c r="D1565" s="51"/>
      <c r="E1565" s="54"/>
      <c r="F1565" s="59"/>
      <c r="G1565" s="69"/>
      <c r="H1565" s="69"/>
      <c r="I1565" s="60"/>
      <c r="J1565" s="54"/>
      <c r="K1565" s="86" t="s">
        <v>5510</v>
      </c>
      <c r="L1565" s="87" t="s">
        <v>5511</v>
      </c>
      <c r="R1565" s="235" t="s">
        <v>33</v>
      </c>
      <c r="S1565" s="235"/>
    </row>
    <row r="1566" spans="1:19">
      <c r="A1566" s="37"/>
      <c r="B1566" s="37"/>
      <c r="C1566" s="50"/>
      <c r="D1566" s="51"/>
      <c r="E1566" s="54"/>
      <c r="F1566" s="59"/>
      <c r="G1566" s="69"/>
      <c r="H1566" s="69"/>
      <c r="I1566" s="60"/>
      <c r="J1566" s="54"/>
      <c r="K1566" s="86" t="s">
        <v>5512</v>
      </c>
      <c r="L1566" s="87" t="s">
        <v>5513</v>
      </c>
      <c r="R1566" s="235" t="s">
        <v>33</v>
      </c>
      <c r="S1566" s="235"/>
    </row>
    <row r="1567" spans="1:19">
      <c r="A1567" s="37"/>
      <c r="B1567" s="37"/>
      <c r="C1567" s="50"/>
      <c r="D1567" s="51"/>
      <c r="E1567" s="54"/>
      <c r="F1567" s="59"/>
      <c r="G1567" s="69"/>
      <c r="H1567" s="69"/>
      <c r="I1567" s="60"/>
      <c r="J1567" s="54"/>
      <c r="K1567" s="86" t="s">
        <v>5514</v>
      </c>
      <c r="L1567" s="87" t="s">
        <v>5515</v>
      </c>
      <c r="R1567" s="235" t="s">
        <v>33</v>
      </c>
      <c r="S1567" s="235"/>
    </row>
    <row r="1568" spans="1:19">
      <c r="A1568" s="37"/>
      <c r="B1568" s="37"/>
      <c r="C1568" s="50"/>
      <c r="D1568" s="51"/>
      <c r="E1568" s="54"/>
      <c r="F1568" s="59"/>
      <c r="G1568" s="69"/>
      <c r="H1568" s="69"/>
      <c r="I1568" s="60"/>
      <c r="J1568" s="54"/>
      <c r="K1568" s="86" t="s">
        <v>5516</v>
      </c>
      <c r="L1568" s="87" t="s">
        <v>5517</v>
      </c>
      <c r="R1568" s="235" t="s">
        <v>33</v>
      </c>
      <c r="S1568" s="235"/>
    </row>
    <row r="1569" spans="1:19">
      <c r="A1569" s="37"/>
      <c r="B1569" s="37"/>
      <c r="C1569" s="50"/>
      <c r="D1569" s="51"/>
      <c r="E1569" s="54"/>
      <c r="F1569" s="59"/>
      <c r="G1569" s="69"/>
      <c r="H1569" s="69"/>
      <c r="I1569" s="60"/>
      <c r="J1569" s="54"/>
      <c r="K1569" s="86" t="s">
        <v>5518</v>
      </c>
      <c r="L1569" s="87" t="s">
        <v>5519</v>
      </c>
      <c r="R1569" s="235" t="s">
        <v>33</v>
      </c>
      <c r="S1569" s="235"/>
    </row>
    <row r="1570" spans="1:19">
      <c r="A1570" s="37"/>
      <c r="B1570" s="37"/>
      <c r="C1570" s="50"/>
      <c r="D1570" s="51"/>
      <c r="E1570" s="54"/>
      <c r="F1570" s="59"/>
      <c r="G1570" s="69"/>
      <c r="H1570" s="69"/>
      <c r="I1570" s="60"/>
      <c r="J1570" s="54"/>
      <c r="K1570" s="86" t="s">
        <v>5520</v>
      </c>
      <c r="L1570" s="87" t="s">
        <v>5521</v>
      </c>
      <c r="R1570" s="235" t="s">
        <v>33</v>
      </c>
      <c r="S1570" s="235"/>
    </row>
    <row r="1571" spans="1:19">
      <c r="A1571" s="37"/>
      <c r="B1571" s="37"/>
      <c r="C1571" s="50"/>
      <c r="D1571" s="51"/>
      <c r="E1571" s="54"/>
      <c r="F1571" s="59"/>
      <c r="G1571" s="69"/>
      <c r="H1571" s="69"/>
      <c r="I1571" s="60"/>
      <c r="J1571" s="54"/>
      <c r="K1571" s="86" t="s">
        <v>5522</v>
      </c>
      <c r="L1571" s="87" t="s">
        <v>5523</v>
      </c>
      <c r="R1571" s="235" t="s">
        <v>33</v>
      </c>
      <c r="S1571" s="235"/>
    </row>
    <row r="1572" spans="1:19">
      <c r="A1572" s="37"/>
      <c r="B1572" s="37"/>
      <c r="C1572" s="50"/>
      <c r="D1572" s="51"/>
      <c r="E1572" s="54"/>
      <c r="F1572" s="59"/>
      <c r="G1572" s="69"/>
      <c r="H1572" s="69"/>
      <c r="I1572" s="60"/>
      <c r="J1572" s="54"/>
      <c r="K1572" s="86" t="s">
        <v>5524</v>
      </c>
      <c r="L1572" s="87" t="s">
        <v>5525</v>
      </c>
      <c r="R1572" s="235" t="s">
        <v>33</v>
      </c>
      <c r="S1572" s="235"/>
    </row>
    <row r="1573" spans="1:19">
      <c r="A1573" s="37"/>
      <c r="B1573" s="37"/>
      <c r="C1573" s="50"/>
      <c r="D1573" s="51"/>
      <c r="E1573" s="54"/>
      <c r="F1573" s="59"/>
      <c r="G1573" s="69"/>
      <c r="H1573" s="69"/>
      <c r="I1573" s="60"/>
      <c r="J1573" s="54"/>
      <c r="K1573" s="86" t="s">
        <v>5526</v>
      </c>
      <c r="L1573" s="87" t="s">
        <v>5527</v>
      </c>
      <c r="R1573" s="235" t="s">
        <v>33</v>
      </c>
      <c r="S1573" s="235"/>
    </row>
    <row r="1574" spans="1:19">
      <c r="A1574" s="37"/>
      <c r="B1574" s="37"/>
      <c r="C1574" s="50"/>
      <c r="D1574" s="51"/>
      <c r="E1574" s="54"/>
      <c r="F1574" s="59"/>
      <c r="G1574" s="69"/>
      <c r="H1574" s="69"/>
      <c r="I1574" s="60"/>
      <c r="J1574" s="54"/>
      <c r="K1574" s="86" t="s">
        <v>5528</v>
      </c>
      <c r="L1574" s="87" t="s">
        <v>5529</v>
      </c>
      <c r="R1574" s="235" t="s">
        <v>33</v>
      </c>
      <c r="S1574" s="235"/>
    </row>
    <row r="1575" spans="1:19">
      <c r="A1575" s="37"/>
      <c r="B1575" s="37"/>
      <c r="C1575" s="50"/>
      <c r="D1575" s="51"/>
      <c r="E1575" s="54"/>
      <c r="F1575" s="59"/>
      <c r="G1575" s="69"/>
      <c r="H1575" s="69"/>
      <c r="I1575" s="60"/>
      <c r="J1575" s="54"/>
      <c r="K1575" s="86" t="s">
        <v>5530</v>
      </c>
      <c r="L1575" s="87" t="s">
        <v>5531</v>
      </c>
      <c r="R1575" s="235" t="s">
        <v>33</v>
      </c>
      <c r="S1575" s="235"/>
    </row>
    <row r="1576" spans="1:19">
      <c r="A1576" s="37"/>
      <c r="B1576" s="37"/>
      <c r="C1576" s="50"/>
      <c r="D1576" s="51"/>
      <c r="E1576" s="54"/>
      <c r="F1576" s="59"/>
      <c r="G1576" s="69"/>
      <c r="H1576" s="69"/>
      <c r="I1576" s="60"/>
      <c r="J1576" s="54"/>
      <c r="K1576" s="86" t="s">
        <v>5532</v>
      </c>
      <c r="L1576" s="87" t="s">
        <v>5533</v>
      </c>
      <c r="R1576" s="235" t="s">
        <v>33</v>
      </c>
      <c r="S1576" s="235"/>
    </row>
    <row r="1577" spans="1:19">
      <c r="A1577" s="37"/>
      <c r="B1577" s="37"/>
      <c r="C1577" s="50"/>
      <c r="D1577" s="51"/>
      <c r="E1577" s="54"/>
      <c r="F1577" s="59"/>
      <c r="G1577" s="69"/>
      <c r="H1577" s="69"/>
      <c r="I1577" s="60"/>
      <c r="J1577" s="54"/>
      <c r="K1577" s="86" t="s">
        <v>5534</v>
      </c>
      <c r="L1577" s="87" t="s">
        <v>5535</v>
      </c>
      <c r="R1577" s="235" t="s">
        <v>33</v>
      </c>
      <c r="S1577" s="235"/>
    </row>
    <row r="1578" spans="1:19">
      <c r="A1578" s="37"/>
      <c r="B1578" s="37"/>
      <c r="C1578" s="50"/>
      <c r="D1578" s="51"/>
      <c r="E1578" s="54"/>
      <c r="F1578" s="59"/>
      <c r="G1578" s="69"/>
      <c r="H1578" s="69"/>
      <c r="I1578" s="60"/>
      <c r="J1578" s="54"/>
      <c r="K1578" s="86" t="s">
        <v>5536</v>
      </c>
      <c r="L1578" s="87" t="s">
        <v>5537</v>
      </c>
      <c r="R1578" s="235" t="s">
        <v>33</v>
      </c>
      <c r="S1578" s="235"/>
    </row>
    <row r="1579" spans="1:19">
      <c r="A1579" s="37"/>
      <c r="B1579" s="37"/>
      <c r="C1579" s="50"/>
      <c r="D1579" s="51"/>
      <c r="E1579" s="54"/>
      <c r="F1579" s="59"/>
      <c r="G1579" s="69"/>
      <c r="H1579" s="69"/>
      <c r="I1579" s="60"/>
      <c r="J1579" s="54"/>
      <c r="K1579" s="86" t="s">
        <v>5538</v>
      </c>
      <c r="L1579" s="87" t="s">
        <v>5539</v>
      </c>
      <c r="R1579" s="235" t="s">
        <v>33</v>
      </c>
      <c r="S1579" s="235"/>
    </row>
    <row r="1580" spans="1:19">
      <c r="A1580" s="37"/>
      <c r="B1580" s="37"/>
      <c r="C1580" s="50"/>
      <c r="D1580" s="51"/>
      <c r="E1580" s="54"/>
      <c r="F1580" s="59"/>
      <c r="G1580" s="69"/>
      <c r="H1580" s="69"/>
      <c r="I1580" s="60"/>
      <c r="J1580" s="54"/>
      <c r="K1580" s="86" t="s">
        <v>5540</v>
      </c>
      <c r="L1580" s="87" t="s">
        <v>5541</v>
      </c>
      <c r="R1580" s="235" t="s">
        <v>33</v>
      </c>
      <c r="S1580" s="235"/>
    </row>
    <row r="1581" spans="1:19">
      <c r="A1581" s="37"/>
      <c r="B1581" s="37"/>
      <c r="C1581" s="50"/>
      <c r="D1581" s="51"/>
      <c r="E1581" s="54"/>
      <c r="F1581" s="59"/>
      <c r="G1581" s="69"/>
      <c r="H1581" s="69"/>
      <c r="I1581" s="60"/>
      <c r="J1581" s="54"/>
      <c r="K1581" s="86" t="s">
        <v>5542</v>
      </c>
      <c r="L1581" s="87" t="s">
        <v>5543</v>
      </c>
      <c r="R1581" s="235" t="s">
        <v>33</v>
      </c>
      <c r="S1581" s="235"/>
    </row>
    <row r="1582" spans="1:19">
      <c r="A1582" s="37"/>
      <c r="B1582" s="37"/>
      <c r="C1582" s="50"/>
      <c r="D1582" s="51"/>
      <c r="E1582" s="54"/>
      <c r="F1582" s="59"/>
      <c r="G1582" s="69"/>
      <c r="H1582" s="69"/>
      <c r="I1582" s="60"/>
      <c r="J1582" s="54"/>
      <c r="K1582" s="86" t="s">
        <v>6813</v>
      </c>
      <c r="L1582" s="87" t="s">
        <v>6814</v>
      </c>
      <c r="R1582" s="304"/>
      <c r="S1582" s="304"/>
    </row>
    <row r="1583" spans="1:19">
      <c r="A1583" s="37"/>
      <c r="B1583" s="37"/>
      <c r="C1583" s="50"/>
      <c r="D1583" s="51"/>
      <c r="E1583" s="54"/>
      <c r="F1583" s="59"/>
      <c r="G1583" s="69"/>
      <c r="H1583" s="69"/>
      <c r="I1583" s="60"/>
      <c r="J1583" s="54"/>
      <c r="K1583" s="86" t="s">
        <v>5544</v>
      </c>
      <c r="L1583" s="87" t="s">
        <v>5545</v>
      </c>
      <c r="R1583" s="235" t="s">
        <v>33</v>
      </c>
      <c r="S1583" s="235"/>
    </row>
    <row r="1584" spans="1:19">
      <c r="A1584" s="37"/>
      <c r="B1584" s="37"/>
      <c r="C1584" s="50"/>
      <c r="D1584" s="51"/>
      <c r="E1584" s="54"/>
      <c r="F1584" s="59"/>
      <c r="G1584" s="69"/>
      <c r="H1584" s="69"/>
      <c r="I1584" s="60"/>
      <c r="J1584" s="54"/>
      <c r="K1584" s="86" t="s">
        <v>5546</v>
      </c>
      <c r="L1584" s="87" t="s">
        <v>5547</v>
      </c>
      <c r="R1584" s="235" t="s">
        <v>33</v>
      </c>
      <c r="S1584" s="235"/>
    </row>
    <row r="1585" spans="1:19">
      <c r="A1585" s="37"/>
      <c r="B1585" s="37"/>
      <c r="C1585" s="50"/>
      <c r="D1585" s="51"/>
      <c r="E1585" s="54"/>
      <c r="F1585" s="59"/>
      <c r="G1585" s="69"/>
      <c r="H1585" s="69"/>
      <c r="I1585" s="60"/>
      <c r="J1585" s="54"/>
      <c r="K1585" s="86" t="s">
        <v>6005</v>
      </c>
      <c r="L1585" s="87" t="s">
        <v>6015</v>
      </c>
      <c r="R1585" s="261" t="s">
        <v>33</v>
      </c>
      <c r="S1585" s="261"/>
    </row>
    <row r="1586" spans="1:19">
      <c r="A1586" s="37"/>
      <c r="B1586" s="37"/>
      <c r="C1586" s="50"/>
      <c r="D1586" s="51"/>
      <c r="E1586" s="54"/>
      <c r="F1586" s="59"/>
      <c r="G1586" s="69"/>
      <c r="H1586" s="69"/>
      <c r="I1586" s="60"/>
      <c r="J1586" s="54"/>
      <c r="K1586" s="86" t="s">
        <v>6006</v>
      </c>
      <c r="L1586" s="87" t="s">
        <v>6016</v>
      </c>
      <c r="R1586" s="261" t="s">
        <v>33</v>
      </c>
      <c r="S1586" s="261"/>
    </row>
    <row r="1587" spans="1:19">
      <c r="A1587" s="37"/>
      <c r="B1587" s="37"/>
      <c r="C1587" s="50"/>
      <c r="D1587" s="51"/>
      <c r="E1587" s="54"/>
      <c r="F1587" s="59"/>
      <c r="G1587" s="69"/>
      <c r="H1587" s="69"/>
      <c r="I1587" s="60"/>
      <c r="J1587" s="54"/>
      <c r="K1587" s="86" t="s">
        <v>6007</v>
      </c>
      <c r="L1587" s="87" t="s">
        <v>6017</v>
      </c>
      <c r="R1587" s="261" t="s">
        <v>33</v>
      </c>
      <c r="S1587" s="261"/>
    </row>
    <row r="1588" spans="1:19">
      <c r="A1588" s="37"/>
      <c r="B1588" s="37"/>
      <c r="C1588" s="50"/>
      <c r="D1588" s="51"/>
      <c r="E1588" s="54"/>
      <c r="F1588" s="59"/>
      <c r="G1588" s="69"/>
      <c r="H1588" s="69"/>
      <c r="I1588" s="60"/>
      <c r="J1588" s="54"/>
      <c r="K1588" s="86" t="s">
        <v>6008</v>
      </c>
      <c r="L1588" s="87" t="s">
        <v>6018</v>
      </c>
      <c r="R1588" s="261" t="s">
        <v>33</v>
      </c>
      <c r="S1588" s="261"/>
    </row>
    <row r="1589" spans="1:19">
      <c r="A1589" s="37"/>
      <c r="B1589" s="37"/>
      <c r="C1589" s="50"/>
      <c r="D1589" s="51"/>
      <c r="E1589" s="54"/>
      <c r="F1589" s="59"/>
      <c r="G1589" s="69"/>
      <c r="H1589" s="69"/>
      <c r="I1589" s="60"/>
      <c r="J1589" s="54"/>
      <c r="K1589" s="86" t="s">
        <v>6009</v>
      </c>
      <c r="L1589" s="87" t="s">
        <v>6019</v>
      </c>
      <c r="R1589" s="261" t="s">
        <v>33</v>
      </c>
      <c r="S1589" s="261"/>
    </row>
    <row r="1590" spans="1:19">
      <c r="A1590" s="37"/>
      <c r="B1590" s="37"/>
      <c r="C1590" s="50"/>
      <c r="D1590" s="51"/>
      <c r="E1590" s="54"/>
      <c r="F1590" s="59"/>
      <c r="G1590" s="69"/>
      <c r="H1590" s="69"/>
      <c r="I1590" s="60"/>
      <c r="J1590" s="54"/>
      <c r="K1590" s="86" t="s">
        <v>6010</v>
      </c>
      <c r="L1590" s="87" t="s">
        <v>6020</v>
      </c>
      <c r="R1590" s="261" t="s">
        <v>33</v>
      </c>
      <c r="S1590" s="261"/>
    </row>
    <row r="1591" spans="1:19">
      <c r="A1591" s="37"/>
      <c r="B1591" s="37"/>
      <c r="C1591" s="50"/>
      <c r="D1591" s="51"/>
      <c r="E1591" s="54"/>
      <c r="F1591" s="59"/>
      <c r="G1591" s="69"/>
      <c r="H1591" s="69"/>
      <c r="I1591" s="60"/>
      <c r="J1591" s="54"/>
      <c r="K1591" s="86" t="s">
        <v>6011</v>
      </c>
      <c r="L1591" s="87" t="s">
        <v>6021</v>
      </c>
      <c r="R1591" s="261" t="s">
        <v>33</v>
      </c>
      <c r="S1591" s="261"/>
    </row>
    <row r="1592" spans="1:19">
      <c r="A1592" s="37"/>
      <c r="B1592" s="37"/>
      <c r="C1592" s="50"/>
      <c r="D1592" s="51"/>
      <c r="E1592" s="54"/>
      <c r="F1592" s="59"/>
      <c r="G1592" s="69"/>
      <c r="H1592" s="69"/>
      <c r="I1592" s="60"/>
      <c r="J1592" s="54"/>
      <c r="K1592" s="86" t="s">
        <v>6012</v>
      </c>
      <c r="L1592" s="87" t="s">
        <v>6022</v>
      </c>
      <c r="R1592" s="261" t="s">
        <v>33</v>
      </c>
      <c r="S1592" s="261"/>
    </row>
    <row r="1593" spans="1:19">
      <c r="A1593" s="37"/>
      <c r="B1593" s="37"/>
      <c r="C1593" s="50"/>
      <c r="D1593" s="51"/>
      <c r="E1593" s="54"/>
      <c r="F1593" s="59"/>
      <c r="G1593" s="69"/>
      <c r="H1593" s="69"/>
      <c r="I1593" s="60"/>
      <c r="J1593" s="54"/>
      <c r="K1593" s="86" t="s">
        <v>6013</v>
      </c>
      <c r="L1593" s="87" t="s">
        <v>6023</v>
      </c>
      <c r="R1593" s="261" t="s">
        <v>33</v>
      </c>
      <c r="S1593" s="261"/>
    </row>
    <row r="1594" spans="1:19">
      <c r="A1594" s="37"/>
      <c r="B1594" s="37"/>
      <c r="C1594" s="50"/>
      <c r="D1594" s="51"/>
      <c r="E1594" s="54"/>
      <c r="F1594" s="59"/>
      <c r="G1594" s="69"/>
      <c r="H1594" s="69"/>
      <c r="I1594" s="60"/>
      <c r="J1594" s="54"/>
      <c r="K1594" s="86" t="s">
        <v>6014</v>
      </c>
      <c r="L1594" s="87" t="s">
        <v>6024</v>
      </c>
      <c r="R1594" s="261" t="s">
        <v>33</v>
      </c>
      <c r="S1594" s="261"/>
    </row>
    <row r="1595" spans="1:19">
      <c r="A1595" s="37"/>
      <c r="B1595" s="37"/>
      <c r="C1595" s="50"/>
      <c r="D1595" s="51"/>
      <c r="E1595" s="54"/>
      <c r="F1595" s="59"/>
      <c r="G1595" s="69"/>
      <c r="H1595" s="69"/>
      <c r="I1595" s="60"/>
      <c r="J1595" s="54"/>
      <c r="K1595" s="86" t="s">
        <v>6035</v>
      </c>
      <c r="L1595" s="87" t="s">
        <v>6318</v>
      </c>
      <c r="R1595" s="261" t="s">
        <v>33</v>
      </c>
      <c r="S1595" s="261"/>
    </row>
    <row r="1596" spans="1:19">
      <c r="A1596" s="37"/>
      <c r="B1596" s="37"/>
      <c r="C1596" s="50"/>
      <c r="D1596" s="51"/>
      <c r="E1596" s="54"/>
      <c r="F1596" s="59"/>
      <c r="G1596" s="69"/>
      <c r="H1596" s="69"/>
      <c r="I1596" s="60"/>
      <c r="J1596" s="54"/>
      <c r="K1596" s="86" t="s">
        <v>6039</v>
      </c>
      <c r="L1596" s="87" t="s">
        <v>6319</v>
      </c>
      <c r="R1596" s="261" t="s">
        <v>33</v>
      </c>
      <c r="S1596" s="261"/>
    </row>
    <row r="1597" spans="1:19">
      <c r="A1597" s="37"/>
      <c r="B1597" s="37"/>
      <c r="C1597" s="50"/>
      <c r="D1597" s="51"/>
      <c r="E1597" s="54"/>
      <c r="F1597" s="59"/>
      <c r="G1597" s="69"/>
      <c r="H1597" s="69"/>
      <c r="I1597" s="60"/>
      <c r="J1597" s="54"/>
      <c r="K1597" s="86" t="s">
        <v>6040</v>
      </c>
      <c r="L1597" s="87" t="s">
        <v>6320</v>
      </c>
      <c r="R1597" s="261" t="s">
        <v>33</v>
      </c>
      <c r="S1597" s="261"/>
    </row>
    <row r="1598" spans="1:19">
      <c r="A1598" s="37"/>
      <c r="B1598" s="37"/>
      <c r="C1598" s="50"/>
      <c r="D1598" s="51"/>
      <c r="E1598" s="54"/>
      <c r="F1598" s="59"/>
      <c r="G1598" s="69"/>
      <c r="H1598" s="69"/>
      <c r="I1598" s="60"/>
      <c r="J1598" s="54"/>
      <c r="K1598" s="86" t="s">
        <v>6042</v>
      </c>
      <c r="L1598" s="87" t="s">
        <v>6321</v>
      </c>
      <c r="R1598" s="261" t="s">
        <v>33</v>
      </c>
      <c r="S1598" s="261"/>
    </row>
    <row r="1599" spans="1:19">
      <c r="A1599" s="37"/>
      <c r="B1599" s="37"/>
      <c r="C1599" s="50"/>
      <c r="D1599" s="51"/>
      <c r="E1599" s="54"/>
      <c r="F1599" s="59"/>
      <c r="G1599" s="69"/>
      <c r="H1599" s="69"/>
      <c r="I1599" s="60"/>
      <c r="J1599" s="54"/>
      <c r="K1599" s="86" t="s">
        <v>6044</v>
      </c>
      <c r="L1599" s="87" t="s">
        <v>6322</v>
      </c>
      <c r="R1599" s="261" t="s">
        <v>33</v>
      </c>
      <c r="S1599" s="261"/>
    </row>
    <row r="1600" spans="1:19">
      <c r="A1600" s="37"/>
      <c r="B1600" s="37"/>
      <c r="C1600" s="50"/>
      <c r="D1600" s="51"/>
      <c r="E1600" s="54"/>
      <c r="F1600" s="59"/>
      <c r="G1600" s="69"/>
      <c r="H1600" s="69"/>
      <c r="I1600" s="60"/>
      <c r="J1600" s="54"/>
      <c r="K1600" s="86" t="s">
        <v>6045</v>
      </c>
      <c r="L1600" s="87" t="s">
        <v>6323</v>
      </c>
      <c r="R1600" s="261" t="s">
        <v>33</v>
      </c>
      <c r="S1600" s="261"/>
    </row>
    <row r="1601" spans="1:19">
      <c r="A1601" s="37"/>
      <c r="B1601" s="37"/>
      <c r="C1601" s="50"/>
      <c r="D1601" s="51"/>
      <c r="E1601" s="54"/>
      <c r="F1601" s="59"/>
      <c r="G1601" s="69"/>
      <c r="H1601" s="69"/>
      <c r="I1601" s="60"/>
      <c r="J1601" s="54"/>
      <c r="K1601" s="86" t="s">
        <v>6046</v>
      </c>
      <c r="L1601" s="87" t="s">
        <v>6048</v>
      </c>
      <c r="R1601" s="261" t="s">
        <v>33</v>
      </c>
      <c r="S1601" s="261"/>
    </row>
    <row r="1602" spans="1:19">
      <c r="A1602" s="37"/>
      <c r="B1602" s="37"/>
      <c r="C1602" s="50"/>
      <c r="D1602" s="51"/>
      <c r="E1602" s="54"/>
      <c r="F1602" s="59"/>
      <c r="G1602" s="69"/>
      <c r="H1602" s="69"/>
      <c r="I1602" s="60"/>
      <c r="J1602" s="54"/>
      <c r="K1602" s="86" t="s">
        <v>6050</v>
      </c>
      <c r="L1602" s="87" t="s">
        <v>6049</v>
      </c>
      <c r="R1602" s="261" t="s">
        <v>33</v>
      </c>
      <c r="S1602" s="261"/>
    </row>
    <row r="1603" spans="1:19">
      <c r="A1603" s="37"/>
      <c r="B1603" s="37"/>
      <c r="C1603" s="50"/>
      <c r="D1603" s="51"/>
      <c r="E1603" s="54"/>
      <c r="F1603" s="59"/>
      <c r="G1603" s="69"/>
      <c r="H1603" s="69"/>
      <c r="I1603" s="60"/>
      <c r="J1603" s="54"/>
      <c r="K1603" s="86" t="s">
        <v>6052</v>
      </c>
      <c r="L1603" s="87" t="s">
        <v>6051</v>
      </c>
      <c r="R1603" s="261" t="s">
        <v>33</v>
      </c>
      <c r="S1603" s="261"/>
    </row>
    <row r="1604" spans="1:19">
      <c r="A1604" s="37"/>
      <c r="B1604" s="37"/>
      <c r="C1604" s="50"/>
      <c r="D1604" s="51"/>
      <c r="E1604" s="54"/>
      <c r="F1604" s="59"/>
      <c r="G1604" s="69"/>
      <c r="H1604" s="69"/>
      <c r="I1604" s="60"/>
      <c r="J1604" s="54"/>
      <c r="K1604" s="86" t="s">
        <v>6055</v>
      </c>
      <c r="L1604" s="87" t="s">
        <v>6053</v>
      </c>
      <c r="R1604" s="261" t="s">
        <v>33</v>
      </c>
      <c r="S1604" s="261"/>
    </row>
    <row r="1605" spans="1:19">
      <c r="A1605" s="37"/>
      <c r="B1605" s="37"/>
      <c r="C1605" s="50"/>
      <c r="D1605" s="51"/>
      <c r="E1605" s="54"/>
      <c r="F1605" s="59"/>
      <c r="G1605" s="69"/>
      <c r="H1605" s="69"/>
      <c r="I1605" s="60"/>
      <c r="J1605" s="54"/>
      <c r="K1605" s="86" t="s">
        <v>6056</v>
      </c>
      <c r="L1605" s="87" t="s">
        <v>6054</v>
      </c>
      <c r="R1605" s="261" t="s">
        <v>33</v>
      </c>
      <c r="S1605" s="261"/>
    </row>
    <row r="1606" spans="1:19">
      <c r="A1606" s="37"/>
      <c r="B1606" s="37"/>
      <c r="C1606" s="50"/>
      <c r="D1606" s="51"/>
      <c r="E1606" s="54"/>
      <c r="F1606" s="59"/>
      <c r="G1606" s="69"/>
      <c r="H1606" s="69"/>
      <c r="I1606" s="60"/>
      <c r="J1606" s="54"/>
      <c r="K1606" s="86" t="s">
        <v>6058</v>
      </c>
      <c r="L1606" s="87" t="s">
        <v>6057</v>
      </c>
      <c r="R1606" s="261" t="s">
        <v>33</v>
      </c>
      <c r="S1606" s="261"/>
    </row>
    <row r="1607" spans="1:19">
      <c r="A1607" s="37"/>
      <c r="B1607" s="37"/>
      <c r="C1607" s="50"/>
      <c r="D1607" s="51"/>
      <c r="E1607" s="54"/>
      <c r="F1607" s="59"/>
      <c r="G1607" s="69"/>
      <c r="H1607" s="69"/>
      <c r="I1607" s="60"/>
      <c r="J1607" s="54"/>
      <c r="K1607" s="86" t="s">
        <v>6317</v>
      </c>
      <c r="L1607" s="87" t="s">
        <v>6036</v>
      </c>
      <c r="R1607" s="277"/>
      <c r="S1607" s="277"/>
    </row>
    <row r="1608" spans="1:19">
      <c r="A1608" s="37"/>
      <c r="B1608" s="37"/>
      <c r="C1608" s="50"/>
      <c r="D1608" s="51"/>
      <c r="E1608" s="54"/>
      <c r="F1608" s="59"/>
      <c r="G1608" s="69"/>
      <c r="H1608" s="69"/>
      <c r="I1608" s="60"/>
      <c r="J1608" s="54"/>
      <c r="K1608" s="86" t="s">
        <v>6263</v>
      </c>
      <c r="L1608" s="87" t="s">
        <v>6037</v>
      </c>
      <c r="R1608" s="275"/>
      <c r="S1608" s="275"/>
    </row>
    <row r="1609" spans="1:19">
      <c r="A1609" s="37"/>
      <c r="B1609" s="37"/>
      <c r="C1609" s="50"/>
      <c r="D1609" s="51"/>
      <c r="E1609" s="54"/>
      <c r="F1609" s="59"/>
      <c r="G1609" s="69"/>
      <c r="H1609" s="69"/>
      <c r="I1609" s="60"/>
      <c r="J1609" s="54"/>
      <c r="K1609" s="86" t="s">
        <v>6264</v>
      </c>
      <c r="L1609" s="87" t="s">
        <v>6038</v>
      </c>
      <c r="R1609" s="275"/>
      <c r="S1609" s="275"/>
    </row>
    <row r="1610" spans="1:19">
      <c r="A1610" s="37"/>
      <c r="B1610" s="37"/>
      <c r="C1610" s="50"/>
      <c r="D1610" s="51"/>
      <c r="E1610" s="54"/>
      <c r="F1610" s="59"/>
      <c r="G1610" s="69"/>
      <c r="H1610" s="69"/>
      <c r="I1610" s="60"/>
      <c r="J1610" s="54"/>
      <c r="K1610" s="86" t="s">
        <v>6265</v>
      </c>
      <c r="L1610" s="87" t="s">
        <v>6041</v>
      </c>
      <c r="R1610" s="275"/>
      <c r="S1610" s="275"/>
    </row>
    <row r="1611" spans="1:19">
      <c r="A1611" s="37"/>
      <c r="B1611" s="37"/>
      <c r="C1611" s="50"/>
      <c r="D1611" s="51"/>
      <c r="E1611" s="54"/>
      <c r="F1611" s="59"/>
      <c r="G1611" s="69"/>
      <c r="H1611" s="69"/>
      <c r="I1611" s="60"/>
      <c r="J1611" s="54"/>
      <c r="K1611" s="86" t="s">
        <v>6266</v>
      </c>
      <c r="L1611" s="87" t="s">
        <v>6043</v>
      </c>
      <c r="R1611" s="275"/>
      <c r="S1611" s="275"/>
    </row>
    <row r="1612" spans="1:19">
      <c r="A1612" s="37"/>
      <c r="B1612" s="37"/>
      <c r="C1612" s="50"/>
      <c r="D1612" s="51"/>
      <c r="E1612" s="54"/>
      <c r="F1612" s="59"/>
      <c r="G1612" s="69"/>
      <c r="H1612" s="69"/>
      <c r="I1612" s="60"/>
      <c r="J1612" s="54"/>
      <c r="K1612" s="86" t="s">
        <v>6267</v>
      </c>
      <c r="L1612" s="87" t="s">
        <v>6047</v>
      </c>
      <c r="R1612" s="275"/>
      <c r="S1612" s="275"/>
    </row>
    <row r="1613" spans="1:19">
      <c r="A1613" s="37"/>
      <c r="B1613" s="37"/>
      <c r="C1613" s="50"/>
      <c r="D1613" s="51"/>
      <c r="E1613" s="54"/>
      <c r="F1613" s="59"/>
      <c r="G1613" s="69"/>
      <c r="H1613" s="69"/>
      <c r="I1613" s="60"/>
      <c r="J1613" s="54"/>
      <c r="K1613" s="86" t="s">
        <v>6268</v>
      </c>
      <c r="L1613" s="87" t="s">
        <v>6280</v>
      </c>
      <c r="R1613" s="275"/>
      <c r="S1613" s="275"/>
    </row>
    <row r="1614" spans="1:19">
      <c r="A1614" s="37"/>
      <c r="B1614" s="37"/>
      <c r="C1614" s="50"/>
      <c r="D1614" s="51"/>
      <c r="E1614" s="54"/>
      <c r="F1614" s="59"/>
      <c r="G1614" s="69"/>
      <c r="H1614" s="69"/>
      <c r="I1614" s="60"/>
      <c r="J1614" s="54"/>
      <c r="K1614" s="86" t="s">
        <v>6269</v>
      </c>
      <c r="L1614" s="87" t="s">
        <v>6281</v>
      </c>
      <c r="R1614" s="275"/>
      <c r="S1614" s="275"/>
    </row>
    <row r="1615" spans="1:19">
      <c r="A1615" s="37"/>
      <c r="B1615" s="37"/>
      <c r="C1615" s="50"/>
      <c r="D1615" s="51"/>
      <c r="E1615" s="54"/>
      <c r="F1615" s="59"/>
      <c r="G1615" s="69"/>
      <c r="H1615" s="69"/>
      <c r="I1615" s="60"/>
      <c r="J1615" s="54"/>
      <c r="K1615" s="86" t="s">
        <v>6270</v>
      </c>
      <c r="L1615" s="87" t="s">
        <v>6282</v>
      </c>
      <c r="R1615" s="275"/>
      <c r="S1615" s="275"/>
    </row>
    <row r="1616" spans="1:19">
      <c r="A1616" s="37"/>
      <c r="B1616" s="37"/>
      <c r="C1616" s="50"/>
      <c r="D1616" s="51"/>
      <c r="E1616" s="54"/>
      <c r="F1616" s="59"/>
      <c r="G1616" s="69"/>
      <c r="H1616" s="69"/>
      <c r="I1616" s="60"/>
      <c r="J1616" s="54"/>
      <c r="K1616" s="86" t="s">
        <v>6271</v>
      </c>
      <c r="L1616" s="87" t="s">
        <v>5495</v>
      </c>
      <c r="R1616" s="275"/>
      <c r="S1616" s="275"/>
    </row>
    <row r="1617" spans="1:19">
      <c r="A1617" s="37"/>
      <c r="B1617" s="37"/>
      <c r="C1617" s="50"/>
      <c r="D1617" s="51"/>
      <c r="E1617" s="54"/>
      <c r="F1617" s="59"/>
      <c r="G1617" s="69"/>
      <c r="H1617" s="69"/>
      <c r="I1617" s="60"/>
      <c r="J1617" s="54"/>
      <c r="K1617" s="86" t="s">
        <v>6272</v>
      </c>
      <c r="L1617" s="87" t="s">
        <v>6283</v>
      </c>
      <c r="R1617" s="275"/>
      <c r="S1617" s="275"/>
    </row>
    <row r="1618" spans="1:19">
      <c r="A1618" s="37"/>
      <c r="B1618" s="37"/>
      <c r="C1618" s="50"/>
      <c r="D1618" s="51"/>
      <c r="E1618" s="54"/>
      <c r="F1618" s="59"/>
      <c r="G1618" s="69"/>
      <c r="H1618" s="69"/>
      <c r="I1618" s="60"/>
      <c r="J1618" s="54"/>
      <c r="K1618" s="86" t="s">
        <v>6273</v>
      </c>
      <c r="L1618" s="87" t="s">
        <v>6284</v>
      </c>
      <c r="R1618" s="275"/>
      <c r="S1618" s="275"/>
    </row>
    <row r="1619" spans="1:19">
      <c r="A1619" s="37"/>
      <c r="B1619" s="37"/>
      <c r="C1619" s="50"/>
      <c r="D1619" s="51"/>
      <c r="E1619" s="54"/>
      <c r="F1619" s="59"/>
      <c r="G1619" s="69"/>
      <c r="H1619" s="69"/>
      <c r="I1619" s="60"/>
      <c r="J1619" s="54"/>
      <c r="K1619" s="86" t="s">
        <v>6274</v>
      </c>
      <c r="L1619" s="87" t="s">
        <v>6285</v>
      </c>
      <c r="R1619" s="275"/>
      <c r="S1619" s="275"/>
    </row>
    <row r="1620" spans="1:19">
      <c r="A1620" s="37"/>
      <c r="B1620" s="37"/>
      <c r="C1620" s="50"/>
      <c r="D1620" s="51"/>
      <c r="E1620" s="54"/>
      <c r="F1620" s="59"/>
      <c r="G1620" s="69"/>
      <c r="H1620" s="69"/>
      <c r="I1620" s="60"/>
      <c r="J1620" s="54"/>
      <c r="K1620" s="86" t="s">
        <v>6275</v>
      </c>
      <c r="L1620" s="87" t="s">
        <v>6286</v>
      </c>
      <c r="R1620" s="275"/>
      <c r="S1620" s="275"/>
    </row>
    <row r="1621" spans="1:19">
      <c r="A1621" s="37"/>
      <c r="B1621" s="37"/>
      <c r="C1621" s="50"/>
      <c r="D1621" s="51"/>
      <c r="E1621" s="54"/>
      <c r="F1621" s="59"/>
      <c r="G1621" s="69"/>
      <c r="H1621" s="69"/>
      <c r="I1621" s="60"/>
      <c r="J1621" s="54"/>
      <c r="K1621" s="86" t="s">
        <v>6276</v>
      </c>
      <c r="L1621" s="87" t="s">
        <v>6287</v>
      </c>
      <c r="R1621" s="275"/>
      <c r="S1621" s="275"/>
    </row>
    <row r="1622" spans="1:19">
      <c r="A1622" s="37"/>
      <c r="B1622" s="37"/>
      <c r="C1622" s="50"/>
      <c r="D1622" s="51"/>
      <c r="E1622" s="54"/>
      <c r="F1622" s="59"/>
      <c r="G1622" s="69"/>
      <c r="H1622" s="69"/>
      <c r="I1622" s="60"/>
      <c r="J1622" s="54"/>
      <c r="K1622" s="86" t="s">
        <v>6277</v>
      </c>
      <c r="L1622" s="87" t="s">
        <v>6288</v>
      </c>
      <c r="R1622" s="275"/>
      <c r="S1622" s="275"/>
    </row>
    <row r="1623" spans="1:19">
      <c r="A1623" s="37"/>
      <c r="B1623" s="37"/>
      <c r="C1623" s="50"/>
      <c r="D1623" s="51"/>
      <c r="E1623" s="54"/>
      <c r="F1623" s="59"/>
      <c r="G1623" s="69"/>
      <c r="H1623" s="69"/>
      <c r="I1623" s="60"/>
      <c r="J1623" s="54"/>
      <c r="K1623" s="86" t="s">
        <v>6278</v>
      </c>
      <c r="L1623" s="87" t="s">
        <v>6289</v>
      </c>
      <c r="R1623" s="275"/>
      <c r="S1623" s="275"/>
    </row>
    <row r="1624" spans="1:19">
      <c r="A1624" s="37"/>
      <c r="B1624" s="37"/>
      <c r="C1624" s="50"/>
      <c r="D1624" s="51"/>
      <c r="E1624" s="54"/>
      <c r="F1624" s="59"/>
      <c r="G1624" s="69"/>
      <c r="H1624" s="69"/>
      <c r="I1624" s="60"/>
      <c r="J1624" s="54"/>
      <c r="K1624" s="86" t="s">
        <v>6279</v>
      </c>
      <c r="L1624" s="87" t="s">
        <v>6290</v>
      </c>
      <c r="R1624" s="275"/>
      <c r="S1624" s="275"/>
    </row>
    <row r="1625" spans="1:19">
      <c r="A1625" s="37"/>
      <c r="B1625" s="37"/>
      <c r="C1625" s="50"/>
      <c r="D1625" s="51"/>
      <c r="E1625" s="54"/>
      <c r="F1625" s="59"/>
      <c r="G1625" s="69"/>
      <c r="H1625" s="69"/>
      <c r="I1625" s="60"/>
      <c r="J1625" s="54"/>
      <c r="K1625" s="86" t="s">
        <v>6291</v>
      </c>
      <c r="L1625" s="87" t="s">
        <v>6292</v>
      </c>
      <c r="R1625" s="275"/>
      <c r="S1625" s="275"/>
    </row>
    <row r="1626" spans="1:19">
      <c r="A1626" s="37"/>
      <c r="B1626" s="37"/>
      <c r="C1626" s="50"/>
      <c r="D1626" s="51"/>
      <c r="E1626" s="54"/>
      <c r="F1626" s="59"/>
      <c r="G1626" s="69"/>
      <c r="H1626" s="69"/>
      <c r="I1626" s="60"/>
      <c r="J1626" s="54"/>
      <c r="K1626" s="86" t="s">
        <v>6295</v>
      </c>
      <c r="L1626" s="87" t="s">
        <v>6294</v>
      </c>
      <c r="R1626" s="275"/>
      <c r="S1626" s="275"/>
    </row>
    <row r="1627" spans="1:19">
      <c r="A1627" s="37"/>
      <c r="B1627" s="37"/>
      <c r="C1627" s="50"/>
      <c r="D1627" s="51"/>
      <c r="E1627" s="54"/>
      <c r="F1627" s="59"/>
      <c r="G1627" s="69"/>
      <c r="H1627" s="69"/>
      <c r="I1627" s="60"/>
      <c r="J1627" s="54"/>
      <c r="K1627" s="86" t="s">
        <v>6296</v>
      </c>
      <c r="L1627" s="87" t="s">
        <v>6300</v>
      </c>
      <c r="R1627" s="275"/>
      <c r="S1627" s="275"/>
    </row>
    <row r="1628" spans="1:19">
      <c r="A1628" s="37"/>
      <c r="B1628" s="37"/>
      <c r="C1628" s="50"/>
      <c r="D1628" s="51"/>
      <c r="E1628" s="54"/>
      <c r="F1628" s="59"/>
      <c r="G1628" s="69"/>
      <c r="H1628" s="69"/>
      <c r="I1628" s="60"/>
      <c r="J1628" s="54"/>
      <c r="K1628" s="86" t="s">
        <v>6297</v>
      </c>
      <c r="L1628" s="87" t="s">
        <v>6301</v>
      </c>
      <c r="R1628" s="275"/>
      <c r="S1628" s="275"/>
    </row>
    <row r="1629" spans="1:19">
      <c r="A1629" s="37"/>
      <c r="B1629" s="37"/>
      <c r="C1629" s="50"/>
      <c r="D1629" s="51"/>
      <c r="E1629" s="54"/>
      <c r="F1629" s="59"/>
      <c r="G1629" s="69"/>
      <c r="H1629" s="69"/>
      <c r="I1629" s="60"/>
      <c r="J1629" s="54"/>
      <c r="K1629" s="86" t="s">
        <v>6298</v>
      </c>
      <c r="L1629" s="87" t="s">
        <v>6302</v>
      </c>
      <c r="R1629" s="275"/>
      <c r="S1629" s="275"/>
    </row>
    <row r="1630" spans="1:19">
      <c r="A1630" s="37"/>
      <c r="B1630" s="37"/>
      <c r="C1630" s="50"/>
      <c r="D1630" s="51"/>
      <c r="E1630" s="54"/>
      <c r="F1630" s="59"/>
      <c r="G1630" s="69"/>
      <c r="H1630" s="69"/>
      <c r="I1630" s="60"/>
      <c r="J1630" s="54"/>
      <c r="K1630" s="86" t="s">
        <v>6299</v>
      </c>
      <c r="L1630" s="87" t="s">
        <v>6303</v>
      </c>
      <c r="R1630" s="275"/>
      <c r="S1630" s="275"/>
    </row>
    <row r="1631" spans="1:19">
      <c r="A1631" s="37"/>
      <c r="B1631" s="37"/>
      <c r="C1631" s="50"/>
      <c r="D1631" s="51"/>
      <c r="E1631" s="54"/>
      <c r="F1631" s="59"/>
      <c r="G1631" s="69"/>
      <c r="H1631" s="69"/>
      <c r="I1631" s="60"/>
      <c r="J1631" s="54"/>
      <c r="K1631" s="86" t="s">
        <v>6306</v>
      </c>
      <c r="L1631" s="87" t="s">
        <v>6310</v>
      </c>
      <c r="R1631" s="275"/>
      <c r="S1631" s="275"/>
    </row>
    <row r="1632" spans="1:19">
      <c r="A1632" s="37"/>
      <c r="B1632" s="37"/>
      <c r="C1632" s="50"/>
      <c r="D1632" s="51"/>
      <c r="E1632" s="54"/>
      <c r="F1632" s="59"/>
      <c r="G1632" s="69"/>
      <c r="H1632" s="69"/>
      <c r="I1632" s="60"/>
      <c r="J1632" s="54"/>
      <c r="K1632" s="86" t="s">
        <v>6307</v>
      </c>
      <c r="L1632" s="87" t="s">
        <v>6311</v>
      </c>
      <c r="R1632" s="277"/>
      <c r="S1632" s="275"/>
    </row>
    <row r="1633" spans="1:19">
      <c r="A1633" s="37"/>
      <c r="B1633" s="37"/>
      <c r="C1633" s="50"/>
      <c r="D1633" s="51"/>
      <c r="E1633" s="54"/>
      <c r="F1633" s="59"/>
      <c r="G1633" s="69"/>
      <c r="H1633" s="69"/>
      <c r="I1633" s="60"/>
      <c r="J1633" s="54"/>
      <c r="K1633" s="86" t="s">
        <v>6308</v>
      </c>
      <c r="L1633" s="87" t="s">
        <v>6312</v>
      </c>
      <c r="R1633" s="277"/>
      <c r="S1633" s="275"/>
    </row>
    <row r="1634" spans="1:19">
      <c r="A1634" s="37"/>
      <c r="B1634" s="37"/>
      <c r="C1634" s="50"/>
      <c r="D1634" s="51"/>
      <c r="E1634" s="54"/>
      <c r="F1634" s="59"/>
      <c r="G1634" s="69"/>
      <c r="H1634" s="69"/>
      <c r="I1634" s="60"/>
      <c r="J1634" s="54"/>
      <c r="K1634" s="86" t="s">
        <v>6309</v>
      </c>
      <c r="L1634" s="87" t="s">
        <v>6313</v>
      </c>
      <c r="R1634" s="277"/>
      <c r="S1634" s="275"/>
    </row>
    <row r="1635" spans="1:19">
      <c r="A1635" s="37"/>
      <c r="B1635" s="37"/>
      <c r="C1635" s="50"/>
      <c r="D1635" s="51"/>
      <c r="E1635" s="54"/>
      <c r="F1635" s="59"/>
      <c r="G1635" s="69"/>
      <c r="H1635" s="69"/>
      <c r="I1635" s="60"/>
      <c r="J1635" s="54"/>
      <c r="K1635" s="86" t="s">
        <v>6314</v>
      </c>
      <c r="L1635" s="87" t="s">
        <v>5331</v>
      </c>
      <c r="R1635" s="277"/>
      <c r="S1635" s="275"/>
    </row>
    <row r="1636" spans="1:19">
      <c r="A1636" s="37"/>
      <c r="B1636" s="37"/>
      <c r="C1636" s="50"/>
      <c r="D1636" s="51"/>
      <c r="E1636" s="54"/>
      <c r="F1636" s="59"/>
      <c r="G1636" s="69"/>
      <c r="H1636" s="69"/>
      <c r="I1636" s="60"/>
      <c r="J1636" s="54"/>
      <c r="K1636" s="86" t="s">
        <v>6496</v>
      </c>
      <c r="L1636" s="87" t="s">
        <v>6503</v>
      </c>
      <c r="R1636" s="282"/>
      <c r="S1636" s="282"/>
    </row>
    <row r="1637" spans="1:19">
      <c r="A1637" s="37"/>
      <c r="B1637" s="37"/>
      <c r="C1637" s="50"/>
      <c r="D1637" s="51"/>
      <c r="E1637" s="54"/>
      <c r="F1637" s="59"/>
      <c r="G1637" s="69"/>
      <c r="H1637" s="69"/>
      <c r="I1637" s="60"/>
      <c r="J1637" s="54"/>
      <c r="K1637" s="86" t="s">
        <v>6499</v>
      </c>
      <c r="L1637" s="87" t="s">
        <v>6504</v>
      </c>
      <c r="R1637" s="282"/>
      <c r="S1637" s="282"/>
    </row>
    <row r="1638" spans="1:19">
      <c r="A1638" s="37"/>
      <c r="B1638" s="37"/>
      <c r="C1638" s="50"/>
      <c r="D1638" s="51"/>
      <c r="E1638" s="54"/>
      <c r="F1638" s="59"/>
      <c r="G1638" s="69"/>
      <c r="H1638" s="69"/>
      <c r="I1638" s="60"/>
      <c r="J1638" s="54"/>
      <c r="K1638" s="86" t="s">
        <v>6500</v>
      </c>
      <c r="L1638" s="87" t="s">
        <v>6505</v>
      </c>
      <c r="R1638" s="282"/>
      <c r="S1638" s="282"/>
    </row>
    <row r="1639" spans="1:19">
      <c r="A1639" s="37"/>
      <c r="B1639" s="37"/>
      <c r="C1639" s="50"/>
      <c r="D1639" s="51"/>
      <c r="E1639" s="54"/>
      <c r="F1639" s="59"/>
      <c r="G1639" s="69"/>
      <c r="H1639" s="69"/>
      <c r="I1639" s="60"/>
      <c r="J1639" s="54"/>
      <c r="K1639" s="86" t="s">
        <v>6501</v>
      </c>
      <c r="L1639" s="87" t="s">
        <v>6506</v>
      </c>
      <c r="R1639" s="282"/>
      <c r="S1639" s="282"/>
    </row>
    <row r="1640" spans="1:19">
      <c r="A1640" s="37"/>
      <c r="B1640" s="37"/>
      <c r="C1640" s="50"/>
      <c r="D1640" s="51"/>
      <c r="E1640" s="54"/>
      <c r="F1640" s="59"/>
      <c r="G1640" s="69"/>
      <c r="H1640" s="69"/>
      <c r="I1640" s="60"/>
      <c r="J1640" s="54"/>
      <c r="K1640" s="86" t="s">
        <v>6502</v>
      </c>
      <c r="L1640" s="87" t="s">
        <v>6507</v>
      </c>
      <c r="R1640" s="282"/>
      <c r="S1640" s="282"/>
    </row>
    <row r="1641" spans="1:19">
      <c r="A1641" s="37"/>
      <c r="B1641" s="37"/>
      <c r="C1641" s="50"/>
      <c r="D1641" s="51"/>
      <c r="E1641" s="54"/>
      <c r="F1641" s="59"/>
      <c r="G1641" s="69"/>
      <c r="H1641" s="69"/>
      <c r="I1641" s="60"/>
      <c r="J1641" s="54"/>
      <c r="K1641" s="86" t="s">
        <v>6536</v>
      </c>
      <c r="L1641" s="87" t="s">
        <v>6567</v>
      </c>
      <c r="R1641" s="284"/>
      <c r="S1641" s="284"/>
    </row>
    <row r="1642" spans="1:19">
      <c r="A1642" s="37"/>
      <c r="B1642" s="37"/>
      <c r="C1642" s="50"/>
      <c r="D1642" s="51"/>
      <c r="E1642" s="54"/>
      <c r="F1642" s="59"/>
      <c r="G1642" s="69"/>
      <c r="H1642" s="69"/>
      <c r="I1642" s="60"/>
      <c r="J1642" s="54"/>
      <c r="K1642" s="86" t="s">
        <v>6537</v>
      </c>
      <c r="L1642" s="87" t="s">
        <v>6568</v>
      </c>
      <c r="R1642" s="284"/>
      <c r="S1642" s="284"/>
    </row>
    <row r="1643" spans="1:19">
      <c r="A1643" s="37"/>
      <c r="B1643" s="37"/>
      <c r="C1643" s="50"/>
      <c r="D1643" s="51"/>
      <c r="E1643" s="54"/>
      <c r="F1643" s="59"/>
      <c r="G1643" s="69"/>
      <c r="H1643" s="69"/>
      <c r="I1643" s="60"/>
      <c r="J1643" s="54"/>
      <c r="K1643" s="86" t="s">
        <v>6538</v>
      </c>
      <c r="L1643" s="87" t="s">
        <v>6569</v>
      </c>
      <c r="R1643" s="284"/>
      <c r="S1643" s="284"/>
    </row>
    <row r="1644" spans="1:19">
      <c r="A1644" s="37"/>
      <c r="B1644" s="37"/>
      <c r="C1644" s="50"/>
      <c r="D1644" s="51"/>
      <c r="E1644" s="54"/>
      <c r="F1644" s="59"/>
      <c r="G1644" s="69"/>
      <c r="H1644" s="69"/>
      <c r="I1644" s="60"/>
      <c r="J1644" s="54"/>
      <c r="K1644" s="86" t="s">
        <v>6539</v>
      </c>
      <c r="L1644" s="87" t="s">
        <v>6570</v>
      </c>
      <c r="R1644" s="284"/>
      <c r="S1644" s="284"/>
    </row>
    <row r="1645" spans="1:19">
      <c r="A1645" s="37"/>
      <c r="B1645" s="37"/>
      <c r="C1645" s="50"/>
      <c r="D1645" s="51"/>
      <c r="E1645" s="54"/>
      <c r="F1645" s="59"/>
      <c r="G1645" s="69"/>
      <c r="H1645" s="69"/>
      <c r="I1645" s="60"/>
      <c r="J1645" s="54"/>
      <c r="K1645" s="86" t="s">
        <v>6540</v>
      </c>
      <c r="L1645" s="87" t="s">
        <v>6571</v>
      </c>
      <c r="R1645" s="284"/>
      <c r="S1645" s="284"/>
    </row>
    <row r="1646" spans="1:19">
      <c r="A1646" s="37"/>
      <c r="B1646" s="37"/>
      <c r="C1646" s="50"/>
      <c r="D1646" s="51"/>
      <c r="E1646" s="54"/>
      <c r="F1646" s="59"/>
      <c r="G1646" s="69"/>
      <c r="H1646" s="69"/>
      <c r="I1646" s="60"/>
      <c r="J1646" s="54"/>
      <c r="K1646" s="86" t="s">
        <v>6541</v>
      </c>
      <c r="L1646" s="87" t="s">
        <v>6572</v>
      </c>
      <c r="R1646" s="284"/>
      <c r="S1646" s="284"/>
    </row>
    <row r="1647" spans="1:19">
      <c r="A1647" s="37"/>
      <c r="B1647" s="37"/>
      <c r="C1647" s="50"/>
      <c r="D1647" s="51"/>
      <c r="E1647" s="54"/>
      <c r="F1647" s="59"/>
      <c r="G1647" s="69"/>
      <c r="H1647" s="69"/>
      <c r="I1647" s="60"/>
      <c r="J1647" s="54"/>
      <c r="K1647" s="86" t="s">
        <v>6542</v>
      </c>
      <c r="L1647" s="87" t="s">
        <v>6573</v>
      </c>
      <c r="R1647" s="284"/>
      <c r="S1647" s="284"/>
    </row>
    <row r="1648" spans="1:19">
      <c r="A1648" s="37"/>
      <c r="B1648" s="37"/>
      <c r="C1648" s="50"/>
      <c r="D1648" s="51"/>
      <c r="E1648" s="54"/>
      <c r="F1648" s="59"/>
      <c r="G1648" s="69"/>
      <c r="H1648" s="69"/>
      <c r="I1648" s="60"/>
      <c r="J1648" s="54"/>
      <c r="K1648" s="86" t="s">
        <v>6543</v>
      </c>
      <c r="L1648" s="87" t="s">
        <v>6556</v>
      </c>
      <c r="R1648" s="284"/>
      <c r="S1648" s="284"/>
    </row>
    <row r="1649" spans="1:22">
      <c r="A1649" s="37"/>
      <c r="B1649" s="37"/>
      <c r="C1649" s="50"/>
      <c r="D1649" s="51"/>
      <c r="E1649" s="54"/>
      <c r="F1649" s="59"/>
      <c r="G1649" s="69"/>
      <c r="H1649" s="69"/>
      <c r="I1649" s="60"/>
      <c r="J1649" s="54"/>
      <c r="K1649" s="86" t="s">
        <v>6544</v>
      </c>
      <c r="L1649" s="87" t="s">
        <v>6557</v>
      </c>
      <c r="R1649" s="284"/>
      <c r="S1649" s="284"/>
    </row>
    <row r="1650" spans="1:22">
      <c r="A1650" s="37"/>
      <c r="B1650" s="37"/>
      <c r="C1650" s="50"/>
      <c r="D1650" s="51"/>
      <c r="E1650" s="54"/>
      <c r="F1650" s="59"/>
      <c r="G1650" s="69"/>
      <c r="H1650" s="69"/>
      <c r="I1650" s="60"/>
      <c r="J1650" s="54"/>
      <c r="K1650" s="86" t="s">
        <v>6545</v>
      </c>
      <c r="L1650" s="87" t="s">
        <v>6558</v>
      </c>
      <c r="R1650" s="284"/>
      <c r="S1650" s="284"/>
    </row>
    <row r="1651" spans="1:22">
      <c r="A1651" s="37"/>
      <c r="B1651" s="37"/>
      <c r="C1651" s="50"/>
      <c r="D1651" s="51"/>
      <c r="E1651" s="54"/>
      <c r="F1651" s="59"/>
      <c r="G1651" s="69"/>
      <c r="H1651" s="69"/>
      <c r="I1651" s="60"/>
      <c r="J1651" s="54"/>
      <c r="K1651" s="86" t="s">
        <v>6546</v>
      </c>
      <c r="L1651" s="87" t="s">
        <v>6559</v>
      </c>
      <c r="R1651" s="284"/>
      <c r="S1651" s="284"/>
    </row>
    <row r="1652" spans="1:22">
      <c r="A1652" s="37"/>
      <c r="B1652" s="37"/>
      <c r="C1652" s="50"/>
      <c r="D1652" s="51"/>
      <c r="E1652" s="54"/>
      <c r="F1652" s="59"/>
      <c r="G1652" s="69"/>
      <c r="H1652" s="69"/>
      <c r="I1652" s="60"/>
      <c r="J1652" s="54"/>
      <c r="K1652" s="86" t="s">
        <v>6547</v>
      </c>
      <c r="L1652" s="87" t="s">
        <v>6560</v>
      </c>
      <c r="R1652" s="284"/>
      <c r="S1652" s="284"/>
    </row>
    <row r="1653" spans="1:22">
      <c r="A1653" s="37"/>
      <c r="B1653" s="37"/>
      <c r="C1653" s="50"/>
      <c r="D1653" s="51"/>
      <c r="E1653" s="54"/>
      <c r="F1653" s="59"/>
      <c r="G1653" s="69"/>
      <c r="H1653" s="69"/>
      <c r="I1653" s="60"/>
      <c r="J1653" s="54"/>
      <c r="K1653" s="86" t="s">
        <v>6548</v>
      </c>
      <c r="L1653" s="87" t="s">
        <v>6561</v>
      </c>
      <c r="R1653" s="284"/>
      <c r="S1653" s="284"/>
    </row>
    <row r="1654" spans="1:22">
      <c r="A1654" s="37"/>
      <c r="B1654" s="37"/>
      <c r="C1654" s="50"/>
      <c r="D1654" s="51"/>
      <c r="E1654" s="54"/>
      <c r="F1654" s="59"/>
      <c r="G1654" s="69"/>
      <c r="H1654" s="69"/>
      <c r="I1654" s="60"/>
      <c r="J1654" s="54"/>
      <c r="K1654" s="86" t="s">
        <v>6549</v>
      </c>
      <c r="L1654" s="87" t="s">
        <v>6562</v>
      </c>
      <c r="R1654" s="284"/>
      <c r="S1654" s="284"/>
    </row>
    <row r="1655" spans="1:22">
      <c r="A1655" s="37"/>
      <c r="B1655" s="37"/>
      <c r="C1655" s="50"/>
      <c r="D1655" s="51"/>
      <c r="E1655" s="54"/>
      <c r="F1655" s="59"/>
      <c r="G1655" s="69"/>
      <c r="H1655" s="69"/>
      <c r="I1655" s="60"/>
      <c r="J1655" s="54"/>
      <c r="K1655" s="86" t="s">
        <v>6550</v>
      </c>
      <c r="L1655" s="87" t="s">
        <v>6563</v>
      </c>
      <c r="R1655" s="284"/>
      <c r="S1655" s="284"/>
    </row>
    <row r="1656" spans="1:22">
      <c r="A1656" s="37"/>
      <c r="B1656" s="37"/>
      <c r="C1656" s="50"/>
      <c r="D1656" s="51"/>
      <c r="E1656" s="54"/>
      <c r="F1656" s="59"/>
      <c r="G1656" s="69"/>
      <c r="H1656" s="69"/>
      <c r="I1656" s="60"/>
      <c r="J1656" s="54"/>
      <c r="K1656" s="86" t="s">
        <v>6551</v>
      </c>
      <c r="L1656" s="87" t="s">
        <v>6564</v>
      </c>
      <c r="R1656" s="284"/>
      <c r="S1656" s="284"/>
    </row>
    <row r="1657" spans="1:22">
      <c r="A1657" s="37"/>
      <c r="B1657" s="37"/>
      <c r="C1657" s="50"/>
      <c r="D1657" s="51"/>
      <c r="E1657" s="54"/>
      <c r="F1657" s="59"/>
      <c r="G1657" s="69"/>
      <c r="H1657" s="69"/>
      <c r="I1657" s="60"/>
      <c r="J1657" s="54"/>
      <c r="K1657" s="86" t="s">
        <v>6552</v>
      </c>
      <c r="L1657" s="87" t="s">
        <v>6565</v>
      </c>
      <c r="R1657" s="284"/>
      <c r="S1657" s="284"/>
    </row>
    <row r="1658" spans="1:22">
      <c r="A1658" s="37"/>
      <c r="B1658" s="37"/>
      <c r="C1658" s="50"/>
      <c r="D1658" s="51"/>
      <c r="E1658" s="54"/>
      <c r="F1658" s="59"/>
      <c r="G1658" s="69"/>
      <c r="H1658" s="69"/>
      <c r="I1658" s="60"/>
      <c r="J1658" s="54"/>
      <c r="K1658" s="86" t="s">
        <v>6553</v>
      </c>
      <c r="L1658" s="87" t="s">
        <v>6566</v>
      </c>
      <c r="R1658" s="282"/>
      <c r="S1658" s="282"/>
    </row>
    <row r="1659" spans="1:22">
      <c r="A1659" s="37"/>
      <c r="B1659" s="37"/>
      <c r="C1659" s="50"/>
      <c r="D1659" s="51"/>
      <c r="E1659" s="54"/>
      <c r="F1659" s="59"/>
      <c r="G1659" s="69"/>
      <c r="H1659" s="69"/>
      <c r="I1659" s="60"/>
      <c r="J1659" s="54"/>
      <c r="K1659" s="86" t="s">
        <v>6554</v>
      </c>
      <c r="L1659" s="87" t="s">
        <v>6534</v>
      </c>
      <c r="R1659" s="282"/>
      <c r="S1659" s="282"/>
    </row>
    <row r="1660" spans="1:22">
      <c r="A1660" s="37"/>
      <c r="B1660" s="37"/>
      <c r="C1660" s="50"/>
      <c r="D1660" s="51"/>
      <c r="E1660" s="54"/>
      <c r="F1660" s="59"/>
      <c r="G1660" s="69"/>
      <c r="H1660" s="69"/>
      <c r="I1660" s="60"/>
      <c r="J1660" s="54"/>
      <c r="K1660" s="86" t="s">
        <v>6555</v>
      </c>
      <c r="L1660" s="87" t="s">
        <v>6535</v>
      </c>
      <c r="R1660" s="282"/>
      <c r="S1660" s="282"/>
    </row>
    <row r="1661" spans="1:22">
      <c r="A1661" s="37"/>
      <c r="B1661" s="37"/>
      <c r="C1661" s="50"/>
      <c r="D1661" s="51"/>
      <c r="E1661" s="54"/>
      <c r="F1661" s="59"/>
      <c r="G1661" s="69"/>
      <c r="H1661" s="69"/>
      <c r="I1661" s="60"/>
      <c r="J1661" s="54"/>
      <c r="K1661" s="86" t="s">
        <v>6604</v>
      </c>
      <c r="L1661" s="87" t="s">
        <v>6608</v>
      </c>
      <c r="R1661" s="290"/>
      <c r="S1661" s="290"/>
    </row>
    <row r="1662" spans="1:22">
      <c r="A1662" s="37"/>
      <c r="B1662" s="37"/>
      <c r="C1662" s="50"/>
      <c r="D1662" s="51"/>
      <c r="E1662" s="54"/>
      <c r="F1662" s="59"/>
      <c r="G1662" s="69"/>
      <c r="H1662" s="69"/>
      <c r="I1662" s="60"/>
      <c r="J1662" s="54"/>
      <c r="K1662" s="86" t="s">
        <v>6605</v>
      </c>
      <c r="L1662" s="87" t="s">
        <v>6609</v>
      </c>
      <c r="R1662" s="290"/>
      <c r="S1662" s="290"/>
    </row>
    <row r="1663" spans="1:22">
      <c r="A1663" s="37"/>
      <c r="B1663" s="37"/>
      <c r="C1663" s="50"/>
      <c r="D1663" s="51"/>
      <c r="E1663" s="54"/>
      <c r="F1663" s="59"/>
      <c r="G1663" s="69"/>
      <c r="H1663" s="69"/>
      <c r="I1663" s="60"/>
      <c r="J1663" s="54"/>
      <c r="K1663" s="86" t="s">
        <v>6606</v>
      </c>
      <c r="L1663" s="87" t="s">
        <v>6610</v>
      </c>
      <c r="R1663" s="290"/>
      <c r="S1663" s="290"/>
    </row>
    <row r="1664" spans="1:22">
      <c r="A1664" s="37"/>
      <c r="B1664" s="37"/>
      <c r="C1664" s="50"/>
      <c r="D1664" s="51"/>
      <c r="E1664" s="54"/>
      <c r="F1664" s="59"/>
      <c r="G1664" s="69"/>
      <c r="H1664" s="69"/>
      <c r="I1664" s="60"/>
      <c r="J1664" s="54"/>
      <c r="K1664" s="86" t="s">
        <v>6607</v>
      </c>
      <c r="L1664" s="87" t="s">
        <v>6611</v>
      </c>
      <c r="R1664" s="290"/>
      <c r="S1664" s="290"/>
      <c r="V1664" s="31"/>
    </row>
    <row r="1665" spans="1:19">
      <c r="A1665" s="37"/>
      <c r="B1665" s="37"/>
      <c r="C1665" s="50"/>
      <c r="D1665" s="51"/>
      <c r="E1665" s="54"/>
      <c r="F1665" s="59"/>
      <c r="G1665" s="69"/>
      <c r="H1665" s="69"/>
      <c r="I1665" s="60"/>
      <c r="J1665" s="54"/>
      <c r="K1665" s="86" t="s">
        <v>6612</v>
      </c>
      <c r="L1665" s="87" t="s">
        <v>6613</v>
      </c>
      <c r="R1665" s="290"/>
      <c r="S1665" s="290"/>
    </row>
    <row r="1666" spans="1:19">
      <c r="A1666" s="37"/>
      <c r="B1666" s="37"/>
      <c r="C1666" s="50"/>
      <c r="D1666" s="51"/>
      <c r="E1666" s="54"/>
      <c r="F1666" s="59"/>
      <c r="G1666" s="69"/>
      <c r="H1666" s="69"/>
      <c r="I1666" s="60"/>
      <c r="J1666" s="54"/>
      <c r="K1666" s="86" t="s">
        <v>6618</v>
      </c>
      <c r="L1666" s="87" t="s">
        <v>6621</v>
      </c>
      <c r="R1666" s="290"/>
      <c r="S1666" s="290"/>
    </row>
    <row r="1667" spans="1:19">
      <c r="A1667" s="37"/>
      <c r="B1667" s="37"/>
      <c r="C1667" s="50"/>
      <c r="D1667" s="51"/>
      <c r="E1667" s="54"/>
      <c r="F1667" s="59"/>
      <c r="G1667" s="69"/>
      <c r="H1667" s="69"/>
      <c r="I1667" s="60"/>
      <c r="J1667" s="54"/>
      <c r="K1667" s="86" t="s">
        <v>6619</v>
      </c>
      <c r="L1667" s="87" t="s">
        <v>6622</v>
      </c>
      <c r="R1667" s="290"/>
      <c r="S1667" s="290"/>
    </row>
    <row r="1668" spans="1:19">
      <c r="A1668" s="37"/>
      <c r="B1668" s="37"/>
      <c r="C1668" s="50"/>
      <c r="D1668" s="51"/>
      <c r="E1668" s="54"/>
      <c r="F1668" s="59"/>
      <c r="G1668" s="69"/>
      <c r="H1668" s="69"/>
      <c r="I1668" s="60"/>
      <c r="J1668" s="54"/>
      <c r="K1668" s="86" t="s">
        <v>6620</v>
      </c>
      <c r="L1668" s="87" t="s">
        <v>6623</v>
      </c>
      <c r="R1668" s="290"/>
      <c r="S1668" s="290"/>
    </row>
    <row r="1669" spans="1:19">
      <c r="A1669" s="37"/>
      <c r="B1669" s="37"/>
      <c r="C1669" s="50"/>
      <c r="D1669" s="51"/>
      <c r="E1669" s="54"/>
      <c r="F1669" s="59"/>
      <c r="G1669" s="69"/>
      <c r="H1669" s="69"/>
      <c r="I1669" s="60"/>
      <c r="J1669" s="54"/>
      <c r="K1669" s="86" t="s">
        <v>6624</v>
      </c>
      <c r="L1669" s="87" t="s">
        <v>6625</v>
      </c>
      <c r="R1669" s="290"/>
      <c r="S1669" s="290"/>
    </row>
    <row r="1670" spans="1:19">
      <c r="A1670" s="37"/>
      <c r="B1670" s="37"/>
      <c r="C1670" s="50"/>
      <c r="D1670" s="51"/>
      <c r="E1670" s="54"/>
      <c r="F1670" s="59"/>
      <c r="G1670" s="69"/>
      <c r="H1670" s="69"/>
      <c r="I1670" s="60"/>
      <c r="J1670" s="54"/>
      <c r="K1670" s="86" t="s">
        <v>6646</v>
      </c>
      <c r="L1670" s="87" t="s">
        <v>6649</v>
      </c>
      <c r="R1670" s="282"/>
      <c r="S1670" s="282"/>
    </row>
    <row r="1671" spans="1:19">
      <c r="A1671" s="37"/>
      <c r="B1671" s="37"/>
      <c r="C1671" s="50"/>
      <c r="D1671" s="51"/>
      <c r="E1671" s="54"/>
      <c r="F1671" s="59"/>
      <c r="G1671" s="69"/>
      <c r="H1671" s="69"/>
      <c r="I1671" s="60"/>
      <c r="J1671" s="54"/>
      <c r="K1671" s="86" t="s">
        <v>6647</v>
      </c>
      <c r="L1671" s="87" t="s">
        <v>6650</v>
      </c>
      <c r="R1671" s="292"/>
      <c r="S1671" s="282"/>
    </row>
    <row r="1672" spans="1:19">
      <c r="A1672" s="37"/>
      <c r="B1672" s="37"/>
      <c r="C1672" s="50"/>
      <c r="D1672" s="51"/>
      <c r="E1672" s="54"/>
      <c r="F1672" s="59"/>
      <c r="G1672" s="69"/>
      <c r="H1672" s="69"/>
      <c r="I1672" s="60"/>
      <c r="J1672" s="54"/>
      <c r="K1672" s="86" t="s">
        <v>6648</v>
      </c>
      <c r="L1672" s="87" t="s">
        <v>6651</v>
      </c>
      <c r="R1672" s="292"/>
      <c r="S1672" s="282"/>
    </row>
    <row r="1673" spans="1:19">
      <c r="A1673" s="37"/>
      <c r="B1673" s="37"/>
      <c r="C1673" s="50"/>
      <c r="D1673" s="51"/>
      <c r="E1673" s="54"/>
      <c r="F1673" s="59"/>
      <c r="G1673" s="69"/>
      <c r="H1673" s="69"/>
      <c r="I1673" s="60"/>
      <c r="J1673" s="54"/>
      <c r="K1673" s="86"/>
      <c r="L1673" s="87"/>
      <c r="R1673" s="282"/>
      <c r="S1673" s="282"/>
    </row>
    <row r="1674" spans="1:19">
      <c r="A1674" s="37"/>
      <c r="B1674" s="37"/>
      <c r="C1674" s="50"/>
      <c r="D1674" s="51"/>
      <c r="E1674" s="54"/>
      <c r="F1674" s="59"/>
      <c r="G1674" s="69"/>
      <c r="H1674" s="69"/>
      <c r="I1674" s="60"/>
      <c r="J1674" s="54"/>
      <c r="K1674" s="86"/>
      <c r="L1674" s="87"/>
      <c r="R1674" s="282"/>
      <c r="S1674" s="282"/>
    </row>
    <row r="1675" spans="1:19">
      <c r="A1675" s="37"/>
      <c r="B1675" s="37"/>
      <c r="C1675" s="50"/>
      <c r="D1675" s="51"/>
      <c r="E1675" s="54"/>
      <c r="F1675" s="59"/>
      <c r="G1675" s="69"/>
      <c r="H1675" s="69"/>
      <c r="I1675" s="60"/>
      <c r="J1675" s="54"/>
      <c r="K1675" s="86"/>
      <c r="L1675" s="87"/>
      <c r="R1675" s="275"/>
      <c r="S1675" s="275"/>
    </row>
    <row r="1676" spans="1:19">
      <c r="A1676" s="37"/>
      <c r="B1676" s="37"/>
      <c r="C1676" s="50"/>
      <c r="D1676" s="51"/>
      <c r="E1676" s="54"/>
      <c r="F1676" s="59"/>
      <c r="G1676" s="69"/>
      <c r="H1676" s="69"/>
      <c r="I1676" s="60"/>
      <c r="J1676" s="54"/>
      <c r="K1676" s="86"/>
      <c r="L1676" s="87"/>
    </row>
    <row r="1677" spans="1:19">
      <c r="A1677" s="37"/>
      <c r="B1677" s="37"/>
      <c r="C1677" s="50" t="s">
        <v>2117</v>
      </c>
      <c r="D1677" s="51" t="s">
        <v>2118</v>
      </c>
      <c r="E1677" s="54"/>
      <c r="F1677" s="54"/>
      <c r="G1677" s="69"/>
      <c r="H1677" s="69"/>
      <c r="I1677" s="60"/>
      <c r="J1677" s="54"/>
      <c r="K1677" s="86"/>
      <c r="L1677" s="87"/>
      <c r="M1677" s="1">
        <f t="shared" ref="M1677:M1740" si="46">MAX(LEN(F1677), LEN(H1677), LEN(J1677), LEN(L1678))</f>
        <v>0</v>
      </c>
      <c r="O1677" s="1" t="str">
        <f t="shared" ref="O1677:O1740" si="47">E1677&amp;G1677&amp;I1677&amp;K1678</f>
        <v/>
      </c>
      <c r="P1677" s="1" t="str">
        <f t="shared" ref="P1677:P1740" si="48">F1677&amp;H1677&amp;J1677&amp;L1678</f>
        <v/>
      </c>
    </row>
    <row r="1678" spans="1:19">
      <c r="A1678" s="37"/>
      <c r="B1678" s="37"/>
      <c r="C1678" s="50"/>
      <c r="D1678" s="51"/>
      <c r="E1678" s="60" t="s">
        <v>2119</v>
      </c>
      <c r="F1678" s="59" t="s">
        <v>2120</v>
      </c>
      <c r="G1678" s="73"/>
      <c r="H1678" s="73"/>
      <c r="I1678" s="60"/>
      <c r="J1678" s="54"/>
      <c r="K1678" s="87"/>
      <c r="L1678" s="87"/>
      <c r="M1678" s="1">
        <f t="shared" si="46"/>
        <v>13</v>
      </c>
      <c r="O1678" s="1" t="str">
        <f t="shared" si="47"/>
        <v>F40</v>
      </c>
      <c r="P1678" s="1" t="str">
        <f t="shared" si="48"/>
        <v xml:space="preserve">FBE Research </v>
      </c>
      <c r="R1678" s="11" t="s">
        <v>29</v>
      </c>
      <c r="S1678" s="11" t="s">
        <v>2117</v>
      </c>
    </row>
    <row r="1679" spans="1:19">
      <c r="A1679" s="37"/>
      <c r="B1679" s="37"/>
      <c r="C1679" s="50"/>
      <c r="D1679" s="51"/>
      <c r="E1679" s="60"/>
      <c r="F1679" s="59"/>
      <c r="G1679" s="77" t="s">
        <v>2121</v>
      </c>
      <c r="H1679" s="73" t="s">
        <v>2120</v>
      </c>
      <c r="I1679" s="60"/>
      <c r="J1679" s="54"/>
      <c r="K1679" s="87"/>
      <c r="L1679" s="87"/>
      <c r="M1679" s="1">
        <f t="shared" si="46"/>
        <v>13</v>
      </c>
      <c r="O1679" s="1" t="str">
        <f t="shared" si="47"/>
        <v>F400</v>
      </c>
      <c r="P1679" s="1" t="str">
        <f t="shared" si="48"/>
        <v xml:space="preserve">FBE Research </v>
      </c>
      <c r="Q1679" s="13" t="s">
        <v>2119</v>
      </c>
      <c r="R1679" s="11" t="s">
        <v>29</v>
      </c>
      <c r="S1679" s="11" t="s">
        <v>2117</v>
      </c>
    </row>
    <row r="1680" spans="1:19">
      <c r="A1680" s="37"/>
      <c r="B1680" s="37"/>
      <c r="C1680" s="50"/>
      <c r="D1680" s="51"/>
      <c r="E1680" s="60"/>
      <c r="F1680" s="59"/>
      <c r="G1680" s="73"/>
      <c r="H1680" s="73"/>
      <c r="I1680" s="60" t="s">
        <v>2122</v>
      </c>
      <c r="J1680" s="59" t="s">
        <v>2120</v>
      </c>
      <c r="K1680" s="87"/>
      <c r="L1680" s="87"/>
      <c r="M1680" s="1">
        <f t="shared" si="46"/>
        <v>13</v>
      </c>
      <c r="O1680" s="1" t="str">
        <f t="shared" si="47"/>
        <v>F4000</v>
      </c>
      <c r="P1680" s="1" t="str">
        <f t="shared" si="48"/>
        <v xml:space="preserve">FBE Research </v>
      </c>
      <c r="Q1680" s="13" t="s">
        <v>2121</v>
      </c>
      <c r="R1680" s="11" t="s">
        <v>29</v>
      </c>
      <c r="S1680" s="11" t="s">
        <v>2117</v>
      </c>
    </row>
    <row r="1681" spans="1:19">
      <c r="A1681" s="37"/>
      <c r="B1681" s="37"/>
      <c r="C1681" s="50"/>
      <c r="D1681" s="51"/>
      <c r="E1681" s="60"/>
      <c r="F1681" s="59"/>
      <c r="G1681" s="73"/>
      <c r="H1681" s="73"/>
      <c r="I1681" s="60"/>
      <c r="J1681" s="54"/>
      <c r="K1681" s="87"/>
      <c r="L1681" s="87"/>
      <c r="M1681" s="1">
        <f t="shared" si="46"/>
        <v>35</v>
      </c>
      <c r="O1681" s="1" t="str">
        <f t="shared" si="47"/>
        <v>F4001</v>
      </c>
      <c r="P1681" s="1" t="str">
        <f t="shared" si="48"/>
        <v>Fac of Bus &amp; Economics Central Fund</v>
      </c>
      <c r="Q1681" s="13" t="s">
        <v>2122</v>
      </c>
      <c r="R1681" s="11" t="s">
        <v>33</v>
      </c>
      <c r="S1681" s="11" t="s">
        <v>2117</v>
      </c>
    </row>
    <row r="1682" spans="1:19">
      <c r="A1682" s="37"/>
      <c r="B1682" s="37"/>
      <c r="C1682" s="50"/>
      <c r="D1682" s="51"/>
      <c r="E1682" s="59"/>
      <c r="F1682" s="54"/>
      <c r="G1682" s="73"/>
      <c r="H1682" s="73"/>
      <c r="I1682" s="60"/>
      <c r="J1682" s="54"/>
      <c r="K1682" s="94" t="s">
        <v>2123</v>
      </c>
      <c r="L1682" s="93" t="s">
        <v>2124</v>
      </c>
      <c r="M1682" s="1">
        <f t="shared" si="46"/>
        <v>34</v>
      </c>
      <c r="O1682" s="1" t="str">
        <f t="shared" si="47"/>
        <v>F4002</v>
      </c>
      <c r="P1682" s="1" t="str">
        <f t="shared" si="48"/>
        <v>Comparative Anlys of Bank Srv Qlty</v>
      </c>
      <c r="Q1682" s="13" t="s">
        <v>2122</v>
      </c>
      <c r="R1682" s="11" t="s">
        <v>33</v>
      </c>
      <c r="S1682" s="11" t="s">
        <v>2117</v>
      </c>
    </row>
    <row r="1683" spans="1:19">
      <c r="A1683" s="37"/>
      <c r="B1683" s="37"/>
      <c r="C1683" s="50"/>
      <c r="D1683" s="51"/>
      <c r="E1683" s="54"/>
      <c r="F1683" s="54"/>
      <c r="G1683" s="69"/>
      <c r="H1683" s="73"/>
      <c r="I1683" s="60"/>
      <c r="J1683" s="54"/>
      <c r="K1683" s="94" t="s">
        <v>2125</v>
      </c>
      <c r="L1683" s="93" t="s">
        <v>2126</v>
      </c>
      <c r="M1683" s="1">
        <f t="shared" si="46"/>
        <v>31</v>
      </c>
      <c r="O1683" s="1" t="str">
        <f t="shared" si="47"/>
        <v>F4003</v>
      </c>
      <c r="P1683" s="1" t="str">
        <f t="shared" si="48"/>
        <v>Studying the Copying Strategies</v>
      </c>
      <c r="Q1683" s="13" t="s">
        <v>2122</v>
      </c>
      <c r="R1683" s="11" t="s">
        <v>33</v>
      </c>
      <c r="S1683" s="11" t="s">
        <v>2117</v>
      </c>
    </row>
    <row r="1684" spans="1:19">
      <c r="A1684" s="37"/>
      <c r="B1684" s="37"/>
      <c r="C1684" s="50"/>
      <c r="D1684" s="51"/>
      <c r="E1684" s="54"/>
      <c r="F1684" s="54"/>
      <c r="G1684" s="69"/>
      <c r="H1684" s="73"/>
      <c r="I1684" s="60"/>
      <c r="J1684" s="54"/>
      <c r="K1684" s="86" t="s">
        <v>2127</v>
      </c>
      <c r="L1684" s="93" t="s">
        <v>2128</v>
      </c>
      <c r="M1684" s="1">
        <f t="shared" si="46"/>
        <v>32</v>
      </c>
      <c r="O1684" s="1" t="str">
        <f t="shared" si="47"/>
        <v>F4004</v>
      </c>
      <c r="P1684" s="1" t="str">
        <f t="shared" si="48"/>
        <v>Acomputable Equilibrium Analysis</v>
      </c>
      <c r="Q1684" s="13" t="s">
        <v>2122</v>
      </c>
      <c r="R1684" s="11" t="s">
        <v>33</v>
      </c>
      <c r="S1684" s="11" t="s">
        <v>2117</v>
      </c>
    </row>
    <row r="1685" spans="1:19">
      <c r="A1685" s="37"/>
      <c r="B1685" s="37"/>
      <c r="C1685" s="50"/>
      <c r="D1685" s="51"/>
      <c r="E1685" s="54"/>
      <c r="F1685" s="59"/>
      <c r="G1685" s="69"/>
      <c r="H1685" s="73"/>
      <c r="I1685" s="60"/>
      <c r="J1685" s="54"/>
      <c r="K1685" s="86" t="s">
        <v>2129</v>
      </c>
      <c r="L1685" s="93" t="s">
        <v>2130</v>
      </c>
      <c r="M1685" s="1">
        <f t="shared" si="46"/>
        <v>30</v>
      </c>
      <c r="O1685" s="1" t="str">
        <f t="shared" si="47"/>
        <v>F4005</v>
      </c>
      <c r="P1685" s="1" t="str">
        <f t="shared" si="48"/>
        <v>Trade Liberaxtion Fiji Garment</v>
      </c>
      <c r="Q1685" s="13" t="s">
        <v>2122</v>
      </c>
      <c r="R1685" s="11" t="s">
        <v>33</v>
      </c>
      <c r="S1685" s="11" t="s">
        <v>2117</v>
      </c>
    </row>
    <row r="1686" spans="1:19">
      <c r="A1686" s="37"/>
      <c r="B1686" s="37"/>
      <c r="C1686" s="50"/>
      <c r="D1686" s="51"/>
      <c r="E1686" s="54"/>
      <c r="F1686" s="59"/>
      <c r="G1686" s="69"/>
      <c r="H1686" s="73"/>
      <c r="I1686" s="60"/>
      <c r="J1686" s="54"/>
      <c r="K1686" s="86" t="s">
        <v>2131</v>
      </c>
      <c r="L1686" s="93" t="s">
        <v>2132</v>
      </c>
      <c r="M1686" s="1">
        <f t="shared" si="46"/>
        <v>27</v>
      </c>
      <c r="O1686" s="1" t="str">
        <f t="shared" si="47"/>
        <v>F4006</v>
      </c>
      <c r="P1686" s="1" t="str">
        <f t="shared" si="48"/>
        <v>Inter Provisional Migration</v>
      </c>
      <c r="Q1686" s="13" t="s">
        <v>2122</v>
      </c>
      <c r="R1686" s="11" t="s">
        <v>33</v>
      </c>
      <c r="S1686" s="11" t="s">
        <v>2117</v>
      </c>
    </row>
    <row r="1687" spans="1:19">
      <c r="A1687" s="37"/>
      <c r="B1687" s="37"/>
      <c r="C1687" s="50"/>
      <c r="D1687" s="51"/>
      <c r="E1687" s="59"/>
      <c r="F1687" s="59"/>
      <c r="G1687" s="73"/>
      <c r="H1687" s="73"/>
      <c r="I1687" s="60"/>
      <c r="J1687" s="54"/>
      <c r="K1687" s="86" t="s">
        <v>2133</v>
      </c>
      <c r="L1687" s="93" t="s">
        <v>2134</v>
      </c>
      <c r="M1687" s="1">
        <f t="shared" si="46"/>
        <v>35</v>
      </c>
      <c r="O1687" s="1" t="str">
        <f t="shared" si="47"/>
        <v>F4007</v>
      </c>
      <c r="P1687" s="1" t="str">
        <f t="shared" si="48"/>
        <v>Investigate Qlty Srv of Local Banks</v>
      </c>
      <c r="Q1687" s="13" t="s">
        <v>2122</v>
      </c>
      <c r="R1687" s="11" t="s">
        <v>33</v>
      </c>
      <c r="S1687" s="11" t="s">
        <v>2117</v>
      </c>
    </row>
    <row r="1688" spans="1:19">
      <c r="A1688" s="37"/>
      <c r="B1688" s="37"/>
      <c r="C1688" s="50"/>
      <c r="D1688" s="51"/>
      <c r="E1688" s="59"/>
      <c r="F1688" s="54"/>
      <c r="G1688" s="73"/>
      <c r="H1688" s="73"/>
      <c r="I1688" s="60"/>
      <c r="J1688" s="54"/>
      <c r="K1688" s="94" t="s">
        <v>2135</v>
      </c>
      <c r="L1688" s="93" t="s">
        <v>2136</v>
      </c>
      <c r="M1688" s="1">
        <f t="shared" si="46"/>
        <v>27</v>
      </c>
      <c r="O1688" s="1" t="str">
        <f t="shared" si="47"/>
        <v>F4008</v>
      </c>
      <c r="P1688" s="1" t="str">
        <f t="shared" si="48"/>
        <v>Fiji Police Force Challenge</v>
      </c>
      <c r="Q1688" s="13" t="s">
        <v>2122</v>
      </c>
      <c r="R1688" s="11" t="s">
        <v>33</v>
      </c>
      <c r="S1688" s="11" t="s">
        <v>2117</v>
      </c>
    </row>
    <row r="1689" spans="1:19">
      <c r="A1689" s="37"/>
      <c r="B1689" s="37"/>
      <c r="C1689" s="50"/>
      <c r="D1689" s="51"/>
      <c r="E1689" s="59"/>
      <c r="F1689" s="59"/>
      <c r="G1689" s="73"/>
      <c r="H1689" s="73"/>
      <c r="I1689" s="60"/>
      <c r="J1689" s="54"/>
      <c r="K1689" s="94" t="s">
        <v>2137</v>
      </c>
      <c r="L1689" s="93" t="s">
        <v>2138</v>
      </c>
      <c r="M1689" s="1">
        <f t="shared" si="46"/>
        <v>33</v>
      </c>
      <c r="O1689" s="1" t="str">
        <f t="shared" si="47"/>
        <v>F4009</v>
      </c>
      <c r="P1689" s="1" t="str">
        <f t="shared" si="48"/>
        <v>Change in Pattern-Marine Resource</v>
      </c>
      <c r="Q1689" s="13" t="s">
        <v>2122</v>
      </c>
      <c r="R1689" s="11" t="s">
        <v>33</v>
      </c>
      <c r="S1689" s="11" t="s">
        <v>2117</v>
      </c>
    </row>
    <row r="1690" spans="1:19">
      <c r="A1690" s="37"/>
      <c r="B1690" s="37"/>
      <c r="C1690" s="50"/>
      <c r="D1690" s="51"/>
      <c r="E1690" s="59"/>
      <c r="F1690" s="54"/>
      <c r="G1690" s="73"/>
      <c r="H1690" s="73"/>
      <c r="I1690" s="60"/>
      <c r="J1690" s="54"/>
      <c r="K1690" s="94" t="s">
        <v>2139</v>
      </c>
      <c r="L1690" s="93" t="s">
        <v>2140</v>
      </c>
      <c r="M1690" s="1">
        <f t="shared" si="46"/>
        <v>28</v>
      </c>
      <c r="O1690" s="1" t="str">
        <f t="shared" si="47"/>
        <v>F4010</v>
      </c>
      <c r="P1690" s="1" t="str">
        <f t="shared" si="48"/>
        <v>Rose of Indo Fijian Business</v>
      </c>
      <c r="Q1690" s="13" t="s">
        <v>2122</v>
      </c>
      <c r="R1690" s="11" t="s">
        <v>33</v>
      </c>
      <c r="S1690" s="11" t="s">
        <v>2117</v>
      </c>
    </row>
    <row r="1691" spans="1:19">
      <c r="A1691" s="37"/>
      <c r="B1691" s="37"/>
      <c r="C1691" s="50"/>
      <c r="D1691" s="51"/>
      <c r="E1691" s="59"/>
      <c r="F1691" s="59"/>
      <c r="G1691" s="73"/>
      <c r="H1691" s="73"/>
      <c r="I1691" s="60"/>
      <c r="J1691" s="54"/>
      <c r="K1691" s="94" t="s">
        <v>2141</v>
      </c>
      <c r="L1691" s="93" t="s">
        <v>2142</v>
      </c>
      <c r="M1691" s="1">
        <f t="shared" si="46"/>
        <v>34</v>
      </c>
      <c r="O1691" s="1" t="str">
        <f t="shared" si="47"/>
        <v>F4011</v>
      </c>
      <c r="P1691" s="1" t="str">
        <f t="shared" si="48"/>
        <v>Measure Public Supply water reform</v>
      </c>
      <c r="Q1691" s="13" t="s">
        <v>2122</v>
      </c>
      <c r="R1691" s="11" t="s">
        <v>33</v>
      </c>
      <c r="S1691" s="11" t="s">
        <v>2117</v>
      </c>
    </row>
    <row r="1692" spans="1:19">
      <c r="A1692" s="37"/>
      <c r="B1692" s="37"/>
      <c r="C1692" s="50"/>
      <c r="D1692" s="51"/>
      <c r="E1692" s="59"/>
      <c r="F1692" s="59"/>
      <c r="G1692" s="73"/>
      <c r="H1692" s="73"/>
      <c r="I1692" s="60"/>
      <c r="J1692" s="54"/>
      <c r="K1692" s="94" t="s">
        <v>2143</v>
      </c>
      <c r="L1692" s="93" t="s">
        <v>2144</v>
      </c>
      <c r="M1692" s="1">
        <f t="shared" si="46"/>
        <v>24</v>
      </c>
      <c r="O1692" s="1" t="str">
        <f t="shared" si="47"/>
        <v>F4012</v>
      </c>
      <c r="P1692" s="1" t="str">
        <f t="shared" si="48"/>
        <v>Model of Urban Household</v>
      </c>
      <c r="Q1692" s="13" t="s">
        <v>2122</v>
      </c>
      <c r="R1692" s="11" t="s">
        <v>33</v>
      </c>
      <c r="S1692" s="11" t="s">
        <v>2117</v>
      </c>
    </row>
    <row r="1693" spans="1:19">
      <c r="A1693" s="37"/>
      <c r="B1693" s="37"/>
      <c r="C1693" s="50"/>
      <c r="D1693" s="51"/>
      <c r="E1693" s="59"/>
      <c r="F1693" s="59"/>
      <c r="G1693" s="73"/>
      <c r="H1693" s="73"/>
      <c r="I1693" s="60"/>
      <c r="J1693" s="54"/>
      <c r="K1693" s="94" t="s">
        <v>2145</v>
      </c>
      <c r="L1693" s="93" t="s">
        <v>2146</v>
      </c>
      <c r="M1693" s="1">
        <f t="shared" si="46"/>
        <v>30</v>
      </c>
      <c r="O1693" s="1" t="str">
        <f t="shared" si="47"/>
        <v>F4013</v>
      </c>
      <c r="P1693" s="1" t="str">
        <f t="shared" si="48"/>
        <v>Post Coloinal European ID - Fj</v>
      </c>
      <c r="Q1693" s="13" t="s">
        <v>2122</v>
      </c>
      <c r="R1693" s="11" t="s">
        <v>33</v>
      </c>
      <c r="S1693" s="11" t="s">
        <v>2117</v>
      </c>
    </row>
    <row r="1694" spans="1:19">
      <c r="A1694" s="37"/>
      <c r="B1694" s="37"/>
      <c r="C1694" s="50"/>
      <c r="D1694" s="51"/>
      <c r="E1694" s="59"/>
      <c r="F1694" s="59"/>
      <c r="G1694" s="73"/>
      <c r="H1694" s="73"/>
      <c r="I1694" s="60"/>
      <c r="J1694" s="54"/>
      <c r="K1694" s="94" t="s">
        <v>2147</v>
      </c>
      <c r="L1694" s="93" t="s">
        <v>2148</v>
      </c>
      <c r="M1694" s="1">
        <f t="shared" si="46"/>
        <v>30</v>
      </c>
      <c r="O1694" s="1" t="str">
        <f t="shared" si="47"/>
        <v>F4014</v>
      </c>
      <c r="P1694" s="1" t="str">
        <f t="shared" si="48"/>
        <v>The R&amp;S of Fiji Sugar Corp Ltd</v>
      </c>
      <c r="Q1694" s="13" t="s">
        <v>2122</v>
      </c>
      <c r="R1694" s="11" t="s">
        <v>33</v>
      </c>
      <c r="S1694" s="11" t="s">
        <v>2117</v>
      </c>
    </row>
    <row r="1695" spans="1:19">
      <c r="A1695" s="37"/>
      <c r="B1695" s="37"/>
      <c r="C1695" s="50"/>
      <c r="D1695" s="51"/>
      <c r="E1695" s="59"/>
      <c r="F1695" s="54"/>
      <c r="G1695" s="73"/>
      <c r="H1695" s="73"/>
      <c r="I1695" s="60"/>
      <c r="J1695" s="54"/>
      <c r="K1695" s="94" t="s">
        <v>2149</v>
      </c>
      <c r="L1695" s="93" t="s">
        <v>2150</v>
      </c>
      <c r="M1695" s="1">
        <f t="shared" si="46"/>
        <v>35</v>
      </c>
      <c r="O1695" s="1" t="str">
        <f t="shared" si="47"/>
        <v>F4015</v>
      </c>
      <c r="P1695" s="1" t="str">
        <f t="shared" si="48"/>
        <v>Will Devl Boost Fiji Exprt Prfmnce?</v>
      </c>
      <c r="Q1695" s="13" t="s">
        <v>2122</v>
      </c>
      <c r="R1695" s="11" t="s">
        <v>33</v>
      </c>
      <c r="S1695" s="11" t="s">
        <v>2117</v>
      </c>
    </row>
    <row r="1696" spans="1:19">
      <c r="A1696" s="37"/>
      <c r="B1696" s="37"/>
      <c r="C1696" s="50"/>
      <c r="D1696" s="51"/>
      <c r="E1696" s="59"/>
      <c r="F1696" s="54"/>
      <c r="G1696" s="73"/>
      <c r="H1696" s="73"/>
      <c r="I1696" s="60"/>
      <c r="J1696" s="54"/>
      <c r="K1696" s="94" t="s">
        <v>2151</v>
      </c>
      <c r="L1696" s="93" t="s">
        <v>2152</v>
      </c>
      <c r="M1696" s="1">
        <f t="shared" si="46"/>
        <v>35</v>
      </c>
      <c r="O1696" s="1" t="str">
        <f t="shared" si="47"/>
        <v>F4016</v>
      </c>
      <c r="P1696" s="1" t="str">
        <f t="shared" si="48"/>
        <v>Small Business  Development Tokelau</v>
      </c>
      <c r="Q1696" s="13" t="s">
        <v>2122</v>
      </c>
      <c r="R1696" s="11" t="s">
        <v>33</v>
      </c>
      <c r="S1696" s="11" t="s">
        <v>2117</v>
      </c>
    </row>
    <row r="1697" spans="1:19">
      <c r="A1697" s="37"/>
      <c r="B1697" s="37"/>
      <c r="C1697" s="50"/>
      <c r="D1697" s="51"/>
      <c r="E1697" s="59"/>
      <c r="F1697" s="59"/>
      <c r="G1697" s="73"/>
      <c r="H1697" s="73"/>
      <c r="I1697" s="60"/>
      <c r="J1697" s="54"/>
      <c r="K1697" s="94" t="s">
        <v>2153</v>
      </c>
      <c r="L1697" s="93" t="s">
        <v>2154</v>
      </c>
      <c r="M1697" s="1">
        <f t="shared" si="46"/>
        <v>20</v>
      </c>
      <c r="O1697" s="1" t="str">
        <f t="shared" si="47"/>
        <v>F4017</v>
      </c>
      <c r="P1697" s="1" t="str">
        <f t="shared" si="48"/>
        <v>Case of Telecom Fiji</v>
      </c>
      <c r="Q1697" s="13" t="s">
        <v>2122</v>
      </c>
      <c r="R1697" s="11" t="s">
        <v>33</v>
      </c>
      <c r="S1697" s="11" t="s">
        <v>2117</v>
      </c>
    </row>
    <row r="1698" spans="1:19">
      <c r="A1698" s="37"/>
      <c r="B1698" s="37"/>
      <c r="C1698" s="50"/>
      <c r="D1698" s="51"/>
      <c r="E1698" s="59"/>
      <c r="F1698" s="59"/>
      <c r="G1698" s="73"/>
      <c r="H1698" s="73"/>
      <c r="I1698" s="60"/>
      <c r="J1698" s="54"/>
      <c r="K1698" s="94" t="s">
        <v>2155</v>
      </c>
      <c r="L1698" s="93" t="s">
        <v>2156</v>
      </c>
      <c r="M1698" s="1">
        <f t="shared" si="46"/>
        <v>31</v>
      </c>
      <c r="O1698" s="1" t="str">
        <f t="shared" si="47"/>
        <v>F4018</v>
      </c>
      <c r="P1698" s="1" t="str">
        <f t="shared" si="48"/>
        <v>Defence  Educ  Health Exp in FJ</v>
      </c>
      <c r="Q1698" s="13" t="s">
        <v>2122</v>
      </c>
      <c r="R1698" s="11" t="s">
        <v>33</v>
      </c>
      <c r="S1698" s="11" t="s">
        <v>2117</v>
      </c>
    </row>
    <row r="1699" spans="1:19">
      <c r="A1699" s="37"/>
      <c r="B1699" s="37"/>
      <c r="C1699" s="50"/>
      <c r="D1699" s="51"/>
      <c r="E1699" s="59"/>
      <c r="F1699" s="54"/>
      <c r="G1699" s="73"/>
      <c r="H1699" s="73"/>
      <c r="I1699" s="60"/>
      <c r="J1699" s="54"/>
      <c r="K1699" s="94" t="s">
        <v>2157</v>
      </c>
      <c r="L1699" s="93" t="s">
        <v>2158</v>
      </c>
      <c r="M1699" s="1">
        <f t="shared" si="46"/>
        <v>35</v>
      </c>
      <c r="O1699" s="1" t="str">
        <f t="shared" si="47"/>
        <v>F4019</v>
      </c>
      <c r="P1699" s="1" t="str">
        <f t="shared" si="48"/>
        <v>Cnt of Trade Serv Twrds Grwth in FJ</v>
      </c>
      <c r="Q1699" s="13" t="s">
        <v>2122</v>
      </c>
      <c r="R1699" s="11" t="s">
        <v>33</v>
      </c>
      <c r="S1699" s="11" t="s">
        <v>2117</v>
      </c>
    </row>
    <row r="1700" spans="1:19">
      <c r="A1700" s="37"/>
      <c r="B1700" s="37"/>
      <c r="C1700" s="50"/>
      <c r="D1700" s="51"/>
      <c r="E1700" s="59"/>
      <c r="F1700" s="54"/>
      <c r="G1700" s="73"/>
      <c r="H1700" s="73"/>
      <c r="I1700" s="60"/>
      <c r="J1700" s="54"/>
      <c r="K1700" s="94" t="s">
        <v>2159</v>
      </c>
      <c r="L1700" s="93" t="s">
        <v>2160</v>
      </c>
      <c r="M1700" s="1">
        <f t="shared" si="46"/>
        <v>31</v>
      </c>
      <c r="O1700" s="1" t="str">
        <f t="shared" si="47"/>
        <v>F4020</v>
      </c>
      <c r="P1700" s="1" t="str">
        <f t="shared" si="48"/>
        <v>Model of Determine Child Lobour</v>
      </c>
      <c r="Q1700" s="13" t="s">
        <v>2122</v>
      </c>
      <c r="R1700" s="11" t="s">
        <v>33</v>
      </c>
      <c r="S1700" s="11" t="s">
        <v>2117</v>
      </c>
    </row>
    <row r="1701" spans="1:19">
      <c r="A1701" s="37"/>
      <c r="B1701" s="37"/>
      <c r="C1701" s="50"/>
      <c r="D1701" s="51"/>
      <c r="E1701" s="59"/>
      <c r="F1701" s="59"/>
      <c r="G1701" s="73"/>
      <c r="H1701" s="73"/>
      <c r="I1701" s="60"/>
      <c r="J1701" s="54"/>
      <c r="K1701" s="94" t="s">
        <v>2161</v>
      </c>
      <c r="L1701" s="93" t="s">
        <v>2162</v>
      </c>
      <c r="M1701" s="1">
        <f t="shared" si="46"/>
        <v>27</v>
      </c>
      <c r="O1701" s="1" t="str">
        <f t="shared" si="47"/>
        <v>F4021</v>
      </c>
      <c r="P1701" s="1" t="str">
        <f t="shared" si="48"/>
        <v>Review Fiji Taxation Policy</v>
      </c>
      <c r="Q1701" s="13" t="s">
        <v>2122</v>
      </c>
      <c r="R1701" s="11" t="s">
        <v>33</v>
      </c>
      <c r="S1701" s="11" t="s">
        <v>2117</v>
      </c>
    </row>
    <row r="1702" spans="1:19">
      <c r="A1702" s="37"/>
      <c r="B1702" s="37"/>
      <c r="C1702" s="50"/>
      <c r="D1702" s="51"/>
      <c r="E1702" s="59"/>
      <c r="F1702" s="59"/>
      <c r="G1702" s="73"/>
      <c r="H1702" s="73"/>
      <c r="I1702" s="60"/>
      <c r="J1702" s="54"/>
      <c r="K1702" s="94" t="s">
        <v>2163</v>
      </c>
      <c r="L1702" s="93" t="s">
        <v>2164</v>
      </c>
      <c r="M1702" s="1">
        <f t="shared" si="46"/>
        <v>29</v>
      </c>
      <c r="O1702" s="1" t="str">
        <f t="shared" si="47"/>
        <v>F4022</v>
      </c>
      <c r="P1702" s="1" t="str">
        <f t="shared" si="48"/>
        <v>Globalise or Smile/Tourism FJ</v>
      </c>
      <c r="Q1702" s="13" t="s">
        <v>2122</v>
      </c>
      <c r="R1702" s="11" t="s">
        <v>33</v>
      </c>
      <c r="S1702" s="11" t="s">
        <v>2117</v>
      </c>
    </row>
    <row r="1703" spans="1:19">
      <c r="A1703" s="37"/>
      <c r="B1703" s="37"/>
      <c r="C1703" s="50"/>
      <c r="D1703" s="51"/>
      <c r="E1703" s="59"/>
      <c r="F1703" s="59"/>
      <c r="G1703" s="73"/>
      <c r="H1703" s="73"/>
      <c r="I1703" s="60"/>
      <c r="J1703" s="54"/>
      <c r="K1703" s="94" t="s">
        <v>2165</v>
      </c>
      <c r="L1703" s="93" t="s">
        <v>2166</v>
      </c>
      <c r="M1703" s="1">
        <f t="shared" si="46"/>
        <v>27</v>
      </c>
      <c r="O1703" s="1" t="str">
        <f t="shared" si="47"/>
        <v>F4023</v>
      </c>
      <c r="P1703" s="1" t="str">
        <f t="shared" si="48"/>
        <v>Analysis of Legal Framework</v>
      </c>
      <c r="Q1703" s="13" t="s">
        <v>2122</v>
      </c>
      <c r="R1703" s="11" t="s">
        <v>33</v>
      </c>
      <c r="S1703" s="11" t="s">
        <v>2117</v>
      </c>
    </row>
    <row r="1704" spans="1:19">
      <c r="A1704" s="37"/>
      <c r="B1704" s="37"/>
      <c r="C1704" s="50"/>
      <c r="D1704" s="51"/>
      <c r="E1704" s="59"/>
      <c r="F1704" s="59"/>
      <c r="G1704" s="73"/>
      <c r="H1704" s="73"/>
      <c r="I1704" s="60"/>
      <c r="J1704" s="54"/>
      <c r="K1704" s="94" t="s">
        <v>2167</v>
      </c>
      <c r="L1704" s="93" t="s">
        <v>2168</v>
      </c>
      <c r="M1704" s="1">
        <f t="shared" si="46"/>
        <v>34</v>
      </c>
      <c r="O1704" s="1" t="str">
        <f t="shared" si="47"/>
        <v>F4024</v>
      </c>
      <c r="P1704" s="1" t="str">
        <f t="shared" si="48"/>
        <v>Small Holder Ag Farmer &amp; Marketing</v>
      </c>
      <c r="Q1704" s="13" t="s">
        <v>2122</v>
      </c>
      <c r="R1704" s="11" t="s">
        <v>33</v>
      </c>
      <c r="S1704" s="11" t="s">
        <v>2117</v>
      </c>
    </row>
    <row r="1705" spans="1:19">
      <c r="A1705" s="37"/>
      <c r="B1705" s="37"/>
      <c r="C1705" s="50"/>
      <c r="D1705" s="51"/>
      <c r="E1705" s="59"/>
      <c r="F1705" s="54"/>
      <c r="G1705" s="73"/>
      <c r="H1705" s="73"/>
      <c r="I1705" s="60"/>
      <c r="J1705" s="54"/>
      <c r="K1705" s="94" t="s">
        <v>2169</v>
      </c>
      <c r="L1705" s="93" t="s">
        <v>2170</v>
      </c>
      <c r="M1705" s="1">
        <f t="shared" si="46"/>
        <v>31</v>
      </c>
      <c r="O1705" s="1" t="str">
        <f t="shared" si="47"/>
        <v>F4025</v>
      </c>
      <c r="P1705" s="1" t="str">
        <f t="shared" si="48"/>
        <v>Kava Consumption Impact in Fiji</v>
      </c>
      <c r="Q1705" s="13" t="s">
        <v>2122</v>
      </c>
      <c r="R1705" s="11" t="s">
        <v>33</v>
      </c>
      <c r="S1705" s="11" t="s">
        <v>2117</v>
      </c>
    </row>
    <row r="1706" spans="1:19">
      <c r="A1706" s="37"/>
      <c r="B1706" s="37"/>
      <c r="C1706" s="50"/>
      <c r="D1706" s="51"/>
      <c r="E1706" s="54"/>
      <c r="F1706" s="59"/>
      <c r="G1706" s="69"/>
      <c r="H1706" s="73"/>
      <c r="I1706" s="60"/>
      <c r="J1706" s="54"/>
      <c r="K1706" s="94" t="s">
        <v>2171</v>
      </c>
      <c r="L1706" s="93" t="s">
        <v>2172</v>
      </c>
      <c r="M1706" s="1">
        <f t="shared" si="46"/>
        <v>35</v>
      </c>
      <c r="O1706" s="1" t="str">
        <f t="shared" si="47"/>
        <v>F4026</v>
      </c>
      <c r="P1706" s="1" t="str">
        <f t="shared" si="48"/>
        <v>Food Cnsmptn Diff Amngst Fiji House</v>
      </c>
      <c r="Q1706" s="13" t="s">
        <v>2122</v>
      </c>
      <c r="R1706" s="11" t="s">
        <v>33</v>
      </c>
      <c r="S1706" s="11" t="s">
        <v>2117</v>
      </c>
    </row>
    <row r="1707" spans="1:19">
      <c r="A1707" s="37"/>
      <c r="B1707" s="37"/>
      <c r="C1707" s="50"/>
      <c r="D1707" s="51"/>
      <c r="E1707" s="54"/>
      <c r="F1707" s="54"/>
      <c r="G1707" s="69"/>
      <c r="H1707" s="73"/>
      <c r="I1707" s="60"/>
      <c r="J1707" s="54"/>
      <c r="K1707" s="86" t="s">
        <v>2173</v>
      </c>
      <c r="L1707" s="93" t="s">
        <v>2174</v>
      </c>
      <c r="M1707" s="1">
        <f t="shared" si="46"/>
        <v>28</v>
      </c>
      <c r="O1707" s="1" t="str">
        <f t="shared" si="47"/>
        <v>F4027</v>
      </c>
      <c r="P1707" s="1" t="str">
        <f t="shared" si="48"/>
        <v>Socioeconomic Fiji Fisherman</v>
      </c>
      <c r="Q1707" s="13" t="s">
        <v>2122</v>
      </c>
      <c r="R1707" s="11" t="s">
        <v>33</v>
      </c>
      <c r="S1707" s="11" t="s">
        <v>2117</v>
      </c>
    </row>
    <row r="1708" spans="1:19">
      <c r="A1708" s="37"/>
      <c r="B1708" s="37"/>
      <c r="C1708" s="50"/>
      <c r="D1708" s="51"/>
      <c r="E1708" s="54"/>
      <c r="F1708" s="59"/>
      <c r="G1708" s="69"/>
      <c r="H1708" s="73"/>
      <c r="I1708" s="60"/>
      <c r="J1708" s="54"/>
      <c r="K1708" s="86" t="s">
        <v>2175</v>
      </c>
      <c r="L1708" s="93" t="s">
        <v>2176</v>
      </c>
      <c r="M1708" s="1">
        <f t="shared" si="46"/>
        <v>26</v>
      </c>
      <c r="O1708" s="1" t="str">
        <f t="shared" si="47"/>
        <v>F4028</v>
      </c>
      <c r="P1708" s="1" t="str">
        <f t="shared" si="48"/>
        <v>Emprical Evidence From PNG</v>
      </c>
      <c r="Q1708" s="13" t="s">
        <v>2122</v>
      </c>
      <c r="R1708" s="11" t="s">
        <v>33</v>
      </c>
      <c r="S1708" s="11" t="s">
        <v>2117</v>
      </c>
    </row>
    <row r="1709" spans="1:19">
      <c r="A1709" s="37"/>
      <c r="B1709" s="37"/>
      <c r="C1709" s="50"/>
      <c r="D1709" s="51"/>
      <c r="E1709" s="54"/>
      <c r="F1709" s="59"/>
      <c r="G1709" s="69"/>
      <c r="H1709" s="73"/>
      <c r="I1709" s="60"/>
      <c r="J1709" s="54"/>
      <c r="K1709" s="86" t="s">
        <v>2177</v>
      </c>
      <c r="L1709" s="93" t="s">
        <v>2178</v>
      </c>
      <c r="M1709" s="1">
        <f t="shared" si="46"/>
        <v>21</v>
      </c>
      <c r="O1709" s="1" t="str">
        <f t="shared" si="47"/>
        <v>F4029</v>
      </c>
      <c r="P1709" s="1" t="str">
        <f t="shared" si="48"/>
        <v>Tonga's WTO Accession</v>
      </c>
      <c r="Q1709" s="13" t="s">
        <v>2122</v>
      </c>
      <c r="R1709" s="11" t="s">
        <v>33</v>
      </c>
      <c r="S1709" s="11" t="s">
        <v>2117</v>
      </c>
    </row>
    <row r="1710" spans="1:19">
      <c r="A1710" s="37"/>
      <c r="B1710" s="37"/>
      <c r="C1710" s="50"/>
      <c r="D1710" s="51"/>
      <c r="E1710" s="54"/>
      <c r="F1710" s="59"/>
      <c r="G1710" s="69"/>
      <c r="H1710" s="73"/>
      <c r="I1710" s="60"/>
      <c r="J1710" s="54"/>
      <c r="K1710" s="86" t="s">
        <v>2179</v>
      </c>
      <c r="L1710" s="93" t="s">
        <v>2180</v>
      </c>
      <c r="M1710" s="1">
        <f t="shared" si="46"/>
        <v>35</v>
      </c>
      <c r="O1710" s="1" t="str">
        <f t="shared" si="47"/>
        <v>F4030</v>
      </c>
      <c r="P1710" s="1" t="str">
        <f t="shared" si="48"/>
        <v>Exam &amp; Eval of Industrial Relations</v>
      </c>
      <c r="Q1710" s="13" t="s">
        <v>2122</v>
      </c>
      <c r="R1710" s="11" t="s">
        <v>33</v>
      </c>
      <c r="S1710" s="11" t="s">
        <v>2117</v>
      </c>
    </row>
    <row r="1711" spans="1:19">
      <c r="A1711" s="37"/>
      <c r="B1711" s="37"/>
      <c r="C1711" s="50"/>
      <c r="D1711" s="51"/>
      <c r="E1711" s="60"/>
      <c r="F1711" s="54"/>
      <c r="G1711" s="77"/>
      <c r="H1711" s="73"/>
      <c r="I1711" s="60"/>
      <c r="J1711" s="54"/>
      <c r="K1711" s="86" t="s">
        <v>2181</v>
      </c>
      <c r="L1711" s="93" t="s">
        <v>2182</v>
      </c>
      <c r="M1711" s="1">
        <f t="shared" si="46"/>
        <v>32</v>
      </c>
      <c r="O1711" s="1" t="str">
        <f t="shared" si="47"/>
        <v>F4031</v>
      </c>
      <c r="P1711" s="1" t="str">
        <f t="shared" si="48"/>
        <v>E-Gov for Improved Public Sector</v>
      </c>
      <c r="Q1711" s="13" t="s">
        <v>2122</v>
      </c>
      <c r="R1711" s="11" t="s">
        <v>33</v>
      </c>
      <c r="S1711" s="11" t="s">
        <v>2117</v>
      </c>
    </row>
    <row r="1712" spans="1:19">
      <c r="A1712" s="37"/>
      <c r="B1712" s="37"/>
      <c r="C1712" s="50"/>
      <c r="D1712" s="51"/>
      <c r="E1712" s="66"/>
      <c r="F1712" s="54"/>
      <c r="G1712" s="82"/>
      <c r="H1712" s="73"/>
      <c r="I1712" s="60"/>
      <c r="J1712" s="54"/>
      <c r="K1712" s="88" t="s">
        <v>2183</v>
      </c>
      <c r="L1712" s="93" t="s">
        <v>2184</v>
      </c>
      <c r="M1712" s="1">
        <f t="shared" si="46"/>
        <v>34</v>
      </c>
      <c r="O1712" s="1" t="str">
        <f t="shared" si="47"/>
        <v>F4032</v>
      </c>
      <c r="P1712" s="1" t="str">
        <f t="shared" si="48"/>
        <v>Infrastrctre &amp; Tourism Dvlpmnt-Bua</v>
      </c>
      <c r="Q1712" s="13" t="s">
        <v>2122</v>
      </c>
      <c r="R1712" s="11" t="s">
        <v>33</v>
      </c>
      <c r="S1712" s="11" t="s">
        <v>2117</v>
      </c>
    </row>
    <row r="1713" spans="1:19">
      <c r="A1713" s="37"/>
      <c r="B1713" s="37"/>
      <c r="C1713" s="50"/>
      <c r="D1713" s="51"/>
      <c r="E1713" s="66"/>
      <c r="F1713" s="54"/>
      <c r="G1713" s="82"/>
      <c r="H1713" s="73"/>
      <c r="I1713" s="60"/>
      <c r="J1713" s="54"/>
      <c r="K1713" s="99" t="s">
        <v>2185</v>
      </c>
      <c r="L1713" s="93" t="s">
        <v>2186</v>
      </c>
      <c r="M1713" s="1">
        <f t="shared" si="46"/>
        <v>29</v>
      </c>
      <c r="O1713" s="1" t="str">
        <f t="shared" si="47"/>
        <v>F4033</v>
      </c>
      <c r="P1713" s="1" t="str">
        <f t="shared" si="48"/>
        <v>Ethanol Production From Sugar</v>
      </c>
      <c r="Q1713" s="13" t="s">
        <v>2122</v>
      </c>
      <c r="R1713" s="11" t="s">
        <v>33</v>
      </c>
      <c r="S1713" s="11" t="s">
        <v>2117</v>
      </c>
    </row>
    <row r="1714" spans="1:19">
      <c r="A1714" s="37"/>
      <c r="B1714" s="37"/>
      <c r="C1714" s="50"/>
      <c r="D1714" s="51"/>
      <c r="E1714" s="59"/>
      <c r="F1714" s="59"/>
      <c r="G1714" s="73"/>
      <c r="H1714" s="73"/>
      <c r="I1714" s="60"/>
      <c r="J1714" s="54"/>
      <c r="K1714" s="99" t="s">
        <v>2187</v>
      </c>
      <c r="L1714" s="93" t="s">
        <v>2188</v>
      </c>
      <c r="M1714" s="1">
        <f t="shared" si="46"/>
        <v>22</v>
      </c>
      <c r="O1714" s="1" t="str">
        <f t="shared" si="47"/>
        <v>F4034</v>
      </c>
      <c r="P1714" s="1" t="str">
        <f t="shared" si="48"/>
        <v>TV Advertising in Fiji</v>
      </c>
      <c r="Q1714" s="13" t="s">
        <v>2122</v>
      </c>
      <c r="R1714" s="11" t="s">
        <v>33</v>
      </c>
      <c r="S1714" s="11" t="s">
        <v>2117</v>
      </c>
    </row>
    <row r="1715" spans="1:19">
      <c r="A1715" s="37"/>
      <c r="B1715" s="37"/>
      <c r="C1715" s="50"/>
      <c r="D1715" s="51"/>
      <c r="E1715" s="66"/>
      <c r="F1715" s="59"/>
      <c r="G1715" s="82"/>
      <c r="H1715" s="73"/>
      <c r="I1715" s="60"/>
      <c r="J1715" s="54"/>
      <c r="K1715" s="94" t="s">
        <v>2189</v>
      </c>
      <c r="L1715" s="93" t="s">
        <v>2190</v>
      </c>
      <c r="M1715" s="1">
        <f t="shared" si="46"/>
        <v>35</v>
      </c>
      <c r="O1715" s="1" t="str">
        <f t="shared" si="47"/>
        <v>F4035</v>
      </c>
      <c r="P1715" s="1" t="str">
        <f t="shared" si="48"/>
        <v>Msring Eff of Foreign Aid on Growth</v>
      </c>
      <c r="Q1715" s="13" t="s">
        <v>2122</v>
      </c>
      <c r="R1715" s="11" t="s">
        <v>33</v>
      </c>
      <c r="S1715" s="11" t="s">
        <v>2117</v>
      </c>
    </row>
    <row r="1716" spans="1:19">
      <c r="A1716" s="37"/>
      <c r="B1716" s="37"/>
      <c r="C1716" s="50"/>
      <c r="D1716" s="51"/>
      <c r="E1716" s="59"/>
      <c r="F1716" s="54"/>
      <c r="G1716" s="73"/>
      <c r="H1716" s="73"/>
      <c r="I1716" s="60"/>
      <c r="J1716" s="54"/>
      <c r="K1716" s="99" t="s">
        <v>2191</v>
      </c>
      <c r="L1716" s="93" t="s">
        <v>2192</v>
      </c>
      <c r="M1716" s="1">
        <f t="shared" si="46"/>
        <v>30</v>
      </c>
      <c r="O1716" s="1" t="str">
        <f t="shared" si="47"/>
        <v>F4036</v>
      </c>
      <c r="P1716" s="1" t="str">
        <f t="shared" si="48"/>
        <v>Religious Belief - Work Ethnic</v>
      </c>
      <c r="Q1716" s="13" t="s">
        <v>2122</v>
      </c>
      <c r="R1716" s="11" t="s">
        <v>33</v>
      </c>
      <c r="S1716" s="11" t="s">
        <v>2117</v>
      </c>
    </row>
    <row r="1717" spans="1:19">
      <c r="A1717" s="37"/>
      <c r="B1717" s="37"/>
      <c r="C1717" s="50"/>
      <c r="D1717" s="51"/>
      <c r="E1717" s="59"/>
      <c r="F1717" s="59"/>
      <c r="G1717" s="73"/>
      <c r="H1717" s="73"/>
      <c r="I1717" s="60"/>
      <c r="J1717" s="54"/>
      <c r="K1717" s="94" t="s">
        <v>2193</v>
      </c>
      <c r="L1717" s="93" t="s">
        <v>2194</v>
      </c>
      <c r="M1717" s="1">
        <f t="shared" si="46"/>
        <v>16</v>
      </c>
      <c r="O1717" s="1" t="str">
        <f t="shared" si="47"/>
        <v>F4037</v>
      </c>
      <c r="P1717" s="1" t="str">
        <f t="shared" si="48"/>
        <v>Demand for Money</v>
      </c>
      <c r="Q1717" s="13" t="s">
        <v>2122</v>
      </c>
      <c r="R1717" s="11" t="s">
        <v>33</v>
      </c>
      <c r="S1717" s="11" t="s">
        <v>2117</v>
      </c>
    </row>
    <row r="1718" spans="1:19">
      <c r="A1718" s="37"/>
      <c r="B1718" s="37"/>
      <c r="C1718" s="50"/>
      <c r="D1718" s="51"/>
      <c r="E1718" s="59"/>
      <c r="F1718" s="59"/>
      <c r="G1718" s="73"/>
      <c r="H1718" s="73"/>
      <c r="I1718" s="60"/>
      <c r="J1718" s="54"/>
      <c r="K1718" s="94" t="s">
        <v>2195</v>
      </c>
      <c r="L1718" s="93" t="s">
        <v>2196</v>
      </c>
      <c r="M1718" s="1">
        <f t="shared" si="46"/>
        <v>26</v>
      </c>
      <c r="O1718" s="1" t="str">
        <f t="shared" si="47"/>
        <v>F4038</v>
      </c>
      <c r="P1718" s="1" t="str">
        <f t="shared" si="48"/>
        <v>Suvery Visitors Preference</v>
      </c>
      <c r="Q1718" s="13" t="s">
        <v>2122</v>
      </c>
      <c r="R1718" s="11" t="s">
        <v>33</v>
      </c>
      <c r="S1718" s="11" t="s">
        <v>2117</v>
      </c>
    </row>
    <row r="1719" spans="1:19">
      <c r="A1719" s="37"/>
      <c r="B1719" s="37"/>
      <c r="C1719" s="50"/>
      <c r="D1719" s="51"/>
      <c r="E1719" s="59"/>
      <c r="F1719" s="59"/>
      <c r="G1719" s="73"/>
      <c r="H1719" s="73"/>
      <c r="I1719" s="60"/>
      <c r="J1719" s="54"/>
      <c r="K1719" s="94" t="s">
        <v>2197</v>
      </c>
      <c r="L1719" s="93" t="s">
        <v>2198</v>
      </c>
      <c r="M1719" s="1">
        <f t="shared" si="46"/>
        <v>34</v>
      </c>
      <c r="O1719" s="1" t="str">
        <f t="shared" si="47"/>
        <v>F4039</v>
      </c>
      <c r="P1719" s="1" t="str">
        <f t="shared" si="48"/>
        <v>Quality Management Practise in Org</v>
      </c>
      <c r="Q1719" s="13" t="s">
        <v>2122</v>
      </c>
      <c r="R1719" s="11" t="s">
        <v>33</v>
      </c>
      <c r="S1719" s="11" t="s">
        <v>2117</v>
      </c>
    </row>
    <row r="1720" spans="1:19">
      <c r="A1720" s="37"/>
      <c r="B1720" s="37"/>
      <c r="C1720" s="50"/>
      <c r="D1720" s="51"/>
      <c r="E1720" s="59"/>
      <c r="F1720" s="59"/>
      <c r="G1720" s="73"/>
      <c r="H1720" s="73"/>
      <c r="I1720" s="60"/>
      <c r="J1720" s="54"/>
      <c r="K1720" s="94" t="s">
        <v>2199</v>
      </c>
      <c r="L1720" s="93" t="s">
        <v>2200</v>
      </c>
      <c r="M1720" s="1">
        <f t="shared" si="46"/>
        <v>35</v>
      </c>
      <c r="O1720" s="1" t="str">
        <f t="shared" si="47"/>
        <v>F4040</v>
      </c>
      <c r="P1720" s="1" t="str">
        <f t="shared" si="48"/>
        <v>Pacific Is Countries Trade wth Asia</v>
      </c>
      <c r="Q1720" s="13" t="s">
        <v>2122</v>
      </c>
      <c r="R1720" s="11" t="s">
        <v>33</v>
      </c>
      <c r="S1720" s="11" t="s">
        <v>2117</v>
      </c>
    </row>
    <row r="1721" spans="1:19">
      <c r="A1721" s="37"/>
      <c r="B1721" s="37"/>
      <c r="C1721" s="50"/>
      <c r="D1721" s="51"/>
      <c r="E1721" s="59"/>
      <c r="F1721" s="59"/>
      <c r="G1721" s="73"/>
      <c r="H1721" s="73"/>
      <c r="I1721" s="60"/>
      <c r="J1721" s="54"/>
      <c r="K1721" s="94" t="s">
        <v>2201</v>
      </c>
      <c r="L1721" s="93" t="s">
        <v>2202</v>
      </c>
      <c r="M1721" s="1">
        <f t="shared" si="46"/>
        <v>35</v>
      </c>
      <c r="O1721" s="1" t="str">
        <f t="shared" si="47"/>
        <v>F4041</v>
      </c>
      <c r="P1721" s="1" t="str">
        <f t="shared" si="48"/>
        <v>Tonga Invstmnt Polcy in Past Decade</v>
      </c>
      <c r="Q1721" s="13" t="s">
        <v>2122</v>
      </c>
      <c r="R1721" s="11" t="s">
        <v>33</v>
      </c>
      <c r="S1721" s="11" t="s">
        <v>2117</v>
      </c>
    </row>
    <row r="1722" spans="1:19">
      <c r="A1722" s="37"/>
      <c r="B1722" s="37"/>
      <c r="C1722" s="50"/>
      <c r="D1722" s="51"/>
      <c r="E1722" s="59"/>
      <c r="F1722" s="59"/>
      <c r="G1722" s="73"/>
      <c r="H1722" s="73"/>
      <c r="I1722" s="60"/>
      <c r="J1722" s="54"/>
      <c r="K1722" s="94" t="s">
        <v>2203</v>
      </c>
      <c r="L1722" s="93" t="s">
        <v>2204</v>
      </c>
      <c r="M1722" s="1">
        <f t="shared" si="46"/>
        <v>28</v>
      </c>
      <c r="O1722" s="1" t="str">
        <f t="shared" si="47"/>
        <v>F4042</v>
      </c>
      <c r="P1722" s="1" t="str">
        <f t="shared" si="48"/>
        <v>Case of Rewa Dairy  Com. Ltd</v>
      </c>
      <c r="Q1722" s="13" t="s">
        <v>2122</v>
      </c>
      <c r="R1722" s="11" t="s">
        <v>33</v>
      </c>
      <c r="S1722" s="11" t="s">
        <v>2117</v>
      </c>
    </row>
    <row r="1723" spans="1:19">
      <c r="A1723" s="37"/>
      <c r="B1723" s="37"/>
      <c r="C1723" s="50"/>
      <c r="D1723" s="51"/>
      <c r="E1723" s="59"/>
      <c r="F1723" s="59"/>
      <c r="G1723" s="73"/>
      <c r="H1723" s="73"/>
      <c r="I1723" s="60"/>
      <c r="J1723" s="54"/>
      <c r="K1723" s="94" t="s">
        <v>2205</v>
      </c>
      <c r="L1723" s="93" t="s">
        <v>2206</v>
      </c>
      <c r="M1723" s="1">
        <f t="shared" si="46"/>
        <v>22</v>
      </c>
      <c r="O1723" s="1" t="str">
        <f t="shared" si="47"/>
        <v>F4043</v>
      </c>
      <c r="P1723" s="1" t="str">
        <f t="shared" si="48"/>
        <v>Accountability in Fiji</v>
      </c>
      <c r="Q1723" s="13" t="s">
        <v>2122</v>
      </c>
      <c r="R1723" s="11" t="s">
        <v>33</v>
      </c>
      <c r="S1723" s="11" t="s">
        <v>2117</v>
      </c>
    </row>
    <row r="1724" spans="1:19">
      <c r="A1724" s="37"/>
      <c r="B1724" s="37"/>
      <c r="C1724" s="50"/>
      <c r="D1724" s="51"/>
      <c r="E1724" s="59"/>
      <c r="F1724" s="59"/>
      <c r="G1724" s="73"/>
      <c r="H1724" s="73"/>
      <c r="I1724" s="60"/>
      <c r="J1724" s="54"/>
      <c r="K1724" s="94" t="s">
        <v>2207</v>
      </c>
      <c r="L1724" s="93" t="s">
        <v>2208</v>
      </c>
      <c r="M1724" s="1">
        <f t="shared" si="46"/>
        <v>29</v>
      </c>
      <c r="O1724" s="1" t="str">
        <f t="shared" si="47"/>
        <v>F4044</v>
      </c>
      <c r="P1724" s="1" t="str">
        <f t="shared" si="48"/>
        <v>Contribution Growth Economics</v>
      </c>
      <c r="Q1724" s="13" t="s">
        <v>2122</v>
      </c>
      <c r="R1724" s="11" t="s">
        <v>33</v>
      </c>
      <c r="S1724" s="11" t="s">
        <v>2117</v>
      </c>
    </row>
    <row r="1725" spans="1:19">
      <c r="A1725" s="37"/>
      <c r="B1725" s="37"/>
      <c r="C1725" s="50"/>
      <c r="D1725" s="51"/>
      <c r="E1725" s="59"/>
      <c r="F1725" s="59"/>
      <c r="G1725" s="73"/>
      <c r="H1725" s="73"/>
      <c r="I1725" s="60"/>
      <c r="J1725" s="54"/>
      <c r="K1725" s="94" t="s">
        <v>2209</v>
      </c>
      <c r="L1725" s="93" t="s">
        <v>2210</v>
      </c>
      <c r="M1725" s="1">
        <f t="shared" si="46"/>
        <v>26</v>
      </c>
      <c r="O1725" s="1" t="str">
        <f t="shared" si="47"/>
        <v>F4045</v>
      </c>
      <c r="P1725" s="1" t="str">
        <f t="shared" si="48"/>
        <v>Comparative TV &amp; Newspaper</v>
      </c>
      <c r="Q1725" s="13" t="s">
        <v>2122</v>
      </c>
      <c r="R1725" s="11" t="s">
        <v>33</v>
      </c>
      <c r="S1725" s="11" t="s">
        <v>2117</v>
      </c>
    </row>
    <row r="1726" spans="1:19">
      <c r="A1726" s="37"/>
      <c r="B1726" s="37"/>
      <c r="C1726" s="50"/>
      <c r="D1726" s="51"/>
      <c r="E1726" s="59"/>
      <c r="F1726" s="59"/>
      <c r="G1726" s="73"/>
      <c r="H1726" s="73"/>
      <c r="I1726" s="60"/>
      <c r="J1726" s="54"/>
      <c r="K1726" s="94" t="s">
        <v>2211</v>
      </c>
      <c r="L1726" s="93" t="s">
        <v>2212</v>
      </c>
      <c r="M1726" s="1">
        <f t="shared" si="46"/>
        <v>26</v>
      </c>
      <c r="O1726" s="1" t="str">
        <f t="shared" si="47"/>
        <v>F4046</v>
      </c>
      <c r="P1726" s="1" t="str">
        <f t="shared" si="48"/>
        <v>Mocro Credit &amp; Saving-Fiji</v>
      </c>
      <c r="Q1726" s="13" t="s">
        <v>2122</v>
      </c>
      <c r="R1726" s="11" t="s">
        <v>33</v>
      </c>
      <c r="S1726" s="11" t="s">
        <v>2117</v>
      </c>
    </row>
    <row r="1727" spans="1:19">
      <c r="A1727" s="37"/>
      <c r="B1727" s="37"/>
      <c r="C1727" s="50"/>
      <c r="D1727" s="51"/>
      <c r="E1727" s="68"/>
      <c r="F1727" s="59"/>
      <c r="G1727" s="83"/>
      <c r="H1727" s="73"/>
      <c r="I1727" s="60"/>
      <c r="J1727" s="54"/>
      <c r="K1727" s="94" t="s">
        <v>2213</v>
      </c>
      <c r="L1727" s="93" t="s">
        <v>2214</v>
      </c>
      <c r="M1727" s="1">
        <f t="shared" si="46"/>
        <v>27</v>
      </c>
      <c r="O1727" s="1" t="str">
        <f t="shared" si="47"/>
        <v>F4047</v>
      </c>
      <c r="P1727" s="1" t="str">
        <f t="shared" si="48"/>
        <v>What Make USP Student Happy</v>
      </c>
      <c r="Q1727" s="13" t="s">
        <v>2122</v>
      </c>
      <c r="R1727" s="11" t="s">
        <v>33</v>
      </c>
      <c r="S1727" s="11" t="s">
        <v>2117</v>
      </c>
    </row>
    <row r="1728" spans="1:19">
      <c r="A1728" s="37"/>
      <c r="B1728" s="37"/>
      <c r="C1728" s="50"/>
      <c r="D1728" s="51"/>
      <c r="E1728" s="59"/>
      <c r="F1728" s="59"/>
      <c r="G1728" s="73"/>
      <c r="H1728" s="73"/>
      <c r="I1728" s="60"/>
      <c r="J1728" s="54"/>
      <c r="K1728" s="100" t="s">
        <v>2215</v>
      </c>
      <c r="L1728" s="93" t="s">
        <v>2216</v>
      </c>
      <c r="M1728" s="1">
        <f t="shared" si="46"/>
        <v>34</v>
      </c>
      <c r="O1728" s="1" t="str">
        <f t="shared" si="47"/>
        <v>F4048</v>
      </c>
      <c r="P1728" s="1" t="str">
        <f t="shared" si="48"/>
        <v>OCLC:A CS of Ents-Fiji Samoa Tonga</v>
      </c>
      <c r="Q1728" s="13" t="s">
        <v>2122</v>
      </c>
      <c r="R1728" s="11" t="s">
        <v>33</v>
      </c>
      <c r="S1728" s="11" t="s">
        <v>2117</v>
      </c>
    </row>
    <row r="1729" spans="1:19">
      <c r="A1729" s="37"/>
      <c r="B1729" s="37"/>
      <c r="C1729" s="50"/>
      <c r="D1729" s="51"/>
      <c r="E1729" s="59"/>
      <c r="F1729" s="54"/>
      <c r="G1729" s="73"/>
      <c r="H1729" s="73"/>
      <c r="I1729" s="60"/>
      <c r="J1729" s="54"/>
      <c r="K1729" s="94" t="s">
        <v>2217</v>
      </c>
      <c r="L1729" s="93" t="s">
        <v>2218</v>
      </c>
      <c r="M1729" s="1">
        <f t="shared" si="46"/>
        <v>32</v>
      </c>
      <c r="O1729" s="1" t="str">
        <f t="shared" si="47"/>
        <v>F4049</v>
      </c>
      <c r="P1729" s="1" t="str">
        <f t="shared" si="48"/>
        <v>E-Lrng Enhcng Serv Del-S Pacific</v>
      </c>
      <c r="Q1729" s="13" t="s">
        <v>2122</v>
      </c>
      <c r="R1729" s="11" t="s">
        <v>33</v>
      </c>
      <c r="S1729" s="11" t="s">
        <v>2117</v>
      </c>
    </row>
    <row r="1730" spans="1:19">
      <c r="A1730" s="37"/>
      <c r="B1730" s="37"/>
      <c r="C1730" s="50"/>
      <c r="D1730" s="51"/>
      <c r="E1730" s="54"/>
      <c r="F1730" s="54"/>
      <c r="G1730" s="69"/>
      <c r="H1730" s="73"/>
      <c r="I1730" s="60"/>
      <c r="J1730" s="54"/>
      <c r="K1730" s="94" t="s">
        <v>2219</v>
      </c>
      <c r="L1730" s="93" t="s">
        <v>2220</v>
      </c>
      <c r="M1730" s="1">
        <f t="shared" si="46"/>
        <v>27</v>
      </c>
      <c r="O1730" s="1" t="str">
        <f t="shared" si="47"/>
        <v>F4050</v>
      </c>
      <c r="P1730" s="1" t="str">
        <f t="shared" si="48"/>
        <v xml:space="preserve">Achieving Self-Sufficiency </v>
      </c>
      <c r="Q1730" s="13" t="s">
        <v>2122</v>
      </c>
      <c r="R1730" s="11" t="s">
        <v>33</v>
      </c>
      <c r="S1730" s="11" t="s">
        <v>2117</v>
      </c>
    </row>
    <row r="1731" spans="1:19">
      <c r="A1731" s="37"/>
      <c r="B1731" s="37"/>
      <c r="C1731" s="50"/>
      <c r="D1731" s="51"/>
      <c r="E1731" s="54"/>
      <c r="F1731" s="59"/>
      <c r="G1731" s="69"/>
      <c r="H1731" s="73"/>
      <c r="I1731" s="60"/>
      <c r="J1731" s="54"/>
      <c r="K1731" s="86" t="s">
        <v>2221</v>
      </c>
      <c r="L1731" s="93" t="s">
        <v>2222</v>
      </c>
      <c r="M1731" s="1">
        <f t="shared" si="46"/>
        <v>35</v>
      </c>
      <c r="O1731" s="1" t="str">
        <f t="shared" si="47"/>
        <v>F4051</v>
      </c>
      <c r="P1731" s="1" t="str">
        <f t="shared" si="48"/>
        <v>Assessing Effctvness of Social Mrkt</v>
      </c>
      <c r="Q1731" s="13" t="s">
        <v>2122</v>
      </c>
      <c r="R1731" s="11" t="s">
        <v>33</v>
      </c>
      <c r="S1731" s="11" t="s">
        <v>2117</v>
      </c>
    </row>
    <row r="1732" spans="1:19">
      <c r="A1732" s="37"/>
      <c r="B1732" s="37"/>
      <c r="C1732" s="50"/>
      <c r="D1732" s="51"/>
      <c r="E1732" s="54"/>
      <c r="F1732" s="54"/>
      <c r="G1732" s="69"/>
      <c r="H1732" s="73"/>
      <c r="I1732" s="60"/>
      <c r="J1732" s="54"/>
      <c r="K1732" s="86" t="s">
        <v>2223</v>
      </c>
      <c r="L1732" s="93" t="s">
        <v>2224</v>
      </c>
      <c r="M1732" s="1">
        <f t="shared" si="46"/>
        <v>35</v>
      </c>
      <c r="O1732" s="1" t="str">
        <f t="shared" si="47"/>
        <v>F4052</v>
      </c>
      <c r="P1732" s="1" t="str">
        <f t="shared" si="48"/>
        <v>Socio-Economic and Political Impact</v>
      </c>
      <c r="Q1732" s="13" t="s">
        <v>2122</v>
      </c>
      <c r="R1732" s="11" t="s">
        <v>33</v>
      </c>
      <c r="S1732" s="11" t="s">
        <v>2117</v>
      </c>
    </row>
    <row r="1733" spans="1:19">
      <c r="A1733" s="37"/>
      <c r="B1733" s="37"/>
      <c r="C1733" s="50"/>
      <c r="D1733" s="51"/>
      <c r="E1733" s="54"/>
      <c r="F1733" s="59"/>
      <c r="G1733" s="69"/>
      <c r="H1733" s="73"/>
      <c r="I1733" s="60"/>
      <c r="J1733" s="54"/>
      <c r="K1733" s="86" t="s">
        <v>2225</v>
      </c>
      <c r="L1733" s="93" t="s">
        <v>2226</v>
      </c>
      <c r="M1733" s="1">
        <f t="shared" si="46"/>
        <v>34</v>
      </c>
      <c r="O1733" s="1" t="str">
        <f t="shared" si="47"/>
        <v>F4053</v>
      </c>
      <c r="P1733" s="1" t="str">
        <f t="shared" si="48"/>
        <v>Tourism &amp; Poltics Instability-Fiji</v>
      </c>
      <c r="Q1733" s="13" t="s">
        <v>2122</v>
      </c>
      <c r="R1733" s="11" t="s">
        <v>33</v>
      </c>
      <c r="S1733" s="11" t="s">
        <v>2117</v>
      </c>
    </row>
    <row r="1734" spans="1:19">
      <c r="A1734" s="37"/>
      <c r="B1734" s="37"/>
      <c r="C1734" s="50"/>
      <c r="D1734" s="51"/>
      <c r="E1734" s="54"/>
      <c r="F1734" s="54"/>
      <c r="G1734" s="69"/>
      <c r="H1734" s="73"/>
      <c r="I1734" s="60"/>
      <c r="J1734" s="54"/>
      <c r="K1734" s="86" t="s">
        <v>2227</v>
      </c>
      <c r="L1734" s="93" t="s">
        <v>2228</v>
      </c>
      <c r="M1734" s="1">
        <f t="shared" si="46"/>
        <v>35</v>
      </c>
      <c r="O1734" s="1" t="str">
        <f t="shared" si="47"/>
        <v>F4054</v>
      </c>
      <c r="P1734" s="1" t="str">
        <f t="shared" si="48"/>
        <v>The Econ Analysis of Climate Change</v>
      </c>
      <c r="Q1734" s="13" t="s">
        <v>2122</v>
      </c>
      <c r="R1734" s="11" t="s">
        <v>33</v>
      </c>
      <c r="S1734" s="11" t="s">
        <v>2117</v>
      </c>
    </row>
    <row r="1735" spans="1:19">
      <c r="A1735" s="37"/>
      <c r="B1735" s="37"/>
      <c r="C1735" s="50"/>
      <c r="D1735" s="51"/>
      <c r="E1735" s="54"/>
      <c r="F1735" s="54"/>
      <c r="G1735" s="69"/>
      <c r="H1735" s="73"/>
      <c r="I1735" s="60"/>
      <c r="J1735" s="54"/>
      <c r="K1735" s="86" t="s">
        <v>2229</v>
      </c>
      <c r="L1735" s="93" t="s">
        <v>2230</v>
      </c>
      <c r="M1735" s="1">
        <f t="shared" si="46"/>
        <v>21</v>
      </c>
      <c r="O1735" s="1" t="str">
        <f t="shared" si="47"/>
        <v>F4055</v>
      </c>
      <c r="P1735" s="1" t="str">
        <f t="shared" si="48"/>
        <v>Fiji Garment Industry</v>
      </c>
      <c r="Q1735" s="13" t="s">
        <v>2122</v>
      </c>
      <c r="R1735" s="11" t="s">
        <v>33</v>
      </c>
      <c r="S1735" s="11" t="s">
        <v>2117</v>
      </c>
    </row>
    <row r="1736" spans="1:19">
      <c r="A1736" s="37"/>
      <c r="B1736" s="37"/>
      <c r="C1736" s="50"/>
      <c r="D1736" s="51"/>
      <c r="E1736" s="54"/>
      <c r="F1736" s="59"/>
      <c r="G1736" s="69"/>
      <c r="H1736" s="73"/>
      <c r="I1736" s="60"/>
      <c r="J1736" s="54"/>
      <c r="K1736" s="86" t="s">
        <v>2231</v>
      </c>
      <c r="L1736" s="93" t="s">
        <v>2232</v>
      </c>
      <c r="M1736" s="1">
        <f t="shared" si="46"/>
        <v>35</v>
      </c>
      <c r="O1736" s="1" t="str">
        <f t="shared" si="47"/>
        <v>F4056</v>
      </c>
      <c r="P1736" s="1" t="str">
        <f t="shared" si="48"/>
        <v>Recon Fijian Cultre Trad lnd Tenure</v>
      </c>
      <c r="Q1736" s="13" t="s">
        <v>2122</v>
      </c>
      <c r="R1736" s="11" t="s">
        <v>33</v>
      </c>
      <c r="S1736" s="11" t="s">
        <v>2117</v>
      </c>
    </row>
    <row r="1737" spans="1:19">
      <c r="A1737" s="37"/>
      <c r="B1737" s="37"/>
      <c r="C1737" s="50"/>
      <c r="D1737" s="51"/>
      <c r="E1737" s="54"/>
      <c r="F1737" s="54"/>
      <c r="G1737" s="69"/>
      <c r="H1737" s="73"/>
      <c r="I1737" s="60"/>
      <c r="J1737" s="54"/>
      <c r="K1737" s="86" t="s">
        <v>2233</v>
      </c>
      <c r="L1737" s="93" t="s">
        <v>2234</v>
      </c>
      <c r="M1737" s="1">
        <f t="shared" si="46"/>
        <v>33</v>
      </c>
      <c r="O1737" s="1" t="str">
        <f t="shared" si="47"/>
        <v>F4057</v>
      </c>
      <c r="P1737" s="1" t="str">
        <f t="shared" si="48"/>
        <v>Natasha/A Case Study on TFL &amp; FEA</v>
      </c>
      <c r="Q1737" s="13" t="s">
        <v>2122</v>
      </c>
      <c r="R1737" s="11" t="s">
        <v>33</v>
      </c>
      <c r="S1737" s="11" t="s">
        <v>2117</v>
      </c>
    </row>
    <row r="1738" spans="1:19">
      <c r="A1738" s="37"/>
      <c r="B1738" s="37"/>
      <c r="C1738" s="50"/>
      <c r="D1738" s="51"/>
      <c r="E1738" s="54"/>
      <c r="F1738" s="59"/>
      <c r="G1738" s="69"/>
      <c r="H1738" s="73"/>
      <c r="I1738" s="60"/>
      <c r="J1738" s="54"/>
      <c r="K1738" s="86" t="s">
        <v>2235</v>
      </c>
      <c r="L1738" s="93" t="s">
        <v>2236</v>
      </c>
      <c r="M1738" s="1">
        <f t="shared" si="46"/>
        <v>35</v>
      </c>
      <c r="O1738" s="1" t="str">
        <f t="shared" si="47"/>
        <v>F4058</v>
      </c>
      <c r="P1738" s="1" t="str">
        <f t="shared" si="48"/>
        <v>Litiana/A Case Study of Viwa Island</v>
      </c>
      <c r="Q1738" s="13" t="s">
        <v>2122</v>
      </c>
      <c r="R1738" s="11" t="s">
        <v>33</v>
      </c>
      <c r="S1738" s="11" t="s">
        <v>2117</v>
      </c>
    </row>
    <row r="1739" spans="1:19">
      <c r="A1739" s="37"/>
      <c r="B1739" s="37"/>
      <c r="C1739" s="50"/>
      <c r="D1739" s="51"/>
      <c r="E1739" s="54"/>
      <c r="F1739" s="59"/>
      <c r="G1739" s="69"/>
      <c r="H1739" s="73"/>
      <c r="I1739" s="60"/>
      <c r="J1739" s="54"/>
      <c r="K1739" s="86" t="s">
        <v>2237</v>
      </c>
      <c r="L1739" s="93" t="s">
        <v>2238</v>
      </c>
      <c r="M1739" s="1">
        <f t="shared" si="46"/>
        <v>33</v>
      </c>
      <c r="O1739" s="1" t="str">
        <f t="shared" si="47"/>
        <v>F4059</v>
      </c>
      <c r="P1739" s="1" t="str">
        <f t="shared" si="48"/>
        <v>Sharan/Improving Access &amp; Quality</v>
      </c>
      <c r="Q1739" s="13" t="s">
        <v>2122</v>
      </c>
      <c r="R1739" s="11" t="s">
        <v>33</v>
      </c>
      <c r="S1739" s="11" t="s">
        <v>2117</v>
      </c>
    </row>
    <row r="1740" spans="1:19">
      <c r="A1740" s="37"/>
      <c r="B1740" s="37"/>
      <c r="C1740" s="50"/>
      <c r="D1740" s="51"/>
      <c r="E1740" s="54"/>
      <c r="F1740" s="59"/>
      <c r="G1740" s="69"/>
      <c r="H1740" s="73"/>
      <c r="I1740" s="60"/>
      <c r="J1740" s="54"/>
      <c r="K1740" s="86" t="s">
        <v>2239</v>
      </c>
      <c r="L1740" s="93" t="s">
        <v>2240</v>
      </c>
      <c r="M1740" s="1">
        <f t="shared" si="46"/>
        <v>33</v>
      </c>
      <c r="O1740" s="1" t="str">
        <f t="shared" si="47"/>
        <v>F4060</v>
      </c>
      <c r="P1740" s="1" t="str">
        <f t="shared" si="48"/>
        <v>Marika/Operationalizing Tourism05</v>
      </c>
      <c r="Q1740" s="13" t="s">
        <v>2122</v>
      </c>
      <c r="R1740" s="11" t="s">
        <v>33</v>
      </c>
      <c r="S1740" s="11" t="s">
        <v>2117</v>
      </c>
    </row>
    <row r="1741" spans="1:19">
      <c r="A1741" s="37"/>
      <c r="B1741" s="37"/>
      <c r="C1741" s="50"/>
      <c r="D1741" s="51"/>
      <c r="E1741" s="54"/>
      <c r="F1741" s="59"/>
      <c r="G1741" s="69"/>
      <c r="H1741" s="73"/>
      <c r="I1741" s="60"/>
      <c r="J1741" s="54"/>
      <c r="K1741" s="86" t="s">
        <v>2241</v>
      </c>
      <c r="L1741" s="93" t="s">
        <v>2242</v>
      </c>
      <c r="M1741" s="1">
        <f t="shared" ref="M1741:M1804" si="49">MAX(LEN(F1741), LEN(H1741), LEN(J1741), LEN(L1742))</f>
        <v>32</v>
      </c>
      <c r="O1741" s="1" t="str">
        <f t="shared" ref="O1741:O1804" si="50">E1741&amp;G1741&amp;I1741&amp;K1742</f>
        <v>F4061</v>
      </c>
      <c r="P1741" s="1" t="str">
        <f t="shared" ref="P1741:P1804" si="51">F1741&amp;H1741&amp;J1741&amp;L1742</f>
        <v>Mani/Studies of Hibiscus Erineum</v>
      </c>
      <c r="Q1741" s="13" t="s">
        <v>2122</v>
      </c>
      <c r="R1741" s="11" t="s">
        <v>33</v>
      </c>
      <c r="S1741" s="11" t="s">
        <v>2117</v>
      </c>
    </row>
    <row r="1742" spans="1:19">
      <c r="A1742" s="37"/>
      <c r="B1742" s="37"/>
      <c r="C1742" s="50"/>
      <c r="D1742" s="51"/>
      <c r="E1742" s="54"/>
      <c r="F1742" s="59"/>
      <c r="G1742" s="69"/>
      <c r="H1742" s="73"/>
      <c r="I1742" s="60"/>
      <c r="J1742" s="54"/>
      <c r="K1742" s="86" t="s">
        <v>2243</v>
      </c>
      <c r="L1742" s="93" t="s">
        <v>2244</v>
      </c>
      <c r="M1742" s="1">
        <f t="shared" si="49"/>
        <v>35</v>
      </c>
      <c r="O1742" s="1" t="str">
        <f t="shared" si="50"/>
        <v>F4062</v>
      </c>
      <c r="P1742" s="1" t="str">
        <f t="shared" si="51"/>
        <v>Wame/Studies on Ocurrence Erythrina</v>
      </c>
      <c r="Q1742" s="13" t="s">
        <v>2122</v>
      </c>
      <c r="R1742" s="11" t="s">
        <v>33</v>
      </c>
      <c r="S1742" s="11" t="s">
        <v>2117</v>
      </c>
    </row>
    <row r="1743" spans="1:19">
      <c r="A1743" s="37"/>
      <c r="B1743" s="37"/>
      <c r="C1743" s="50"/>
      <c r="D1743" s="51"/>
      <c r="E1743" s="54"/>
      <c r="F1743" s="59"/>
      <c r="G1743" s="69"/>
      <c r="H1743" s="73"/>
      <c r="I1743" s="60"/>
      <c r="J1743" s="54"/>
      <c r="K1743" s="86" t="s">
        <v>2245</v>
      </c>
      <c r="L1743" s="93" t="s">
        <v>2246</v>
      </c>
      <c r="M1743" s="1">
        <f t="shared" si="49"/>
        <v>33</v>
      </c>
      <c r="O1743" s="1" t="str">
        <f t="shared" si="50"/>
        <v>F4063</v>
      </c>
      <c r="P1743" s="1" t="str">
        <f t="shared" si="51"/>
        <v>Alice/Study of Ecotourism-Vanuatu</v>
      </c>
      <c r="Q1743" s="13" t="s">
        <v>2122</v>
      </c>
      <c r="R1743" s="11" t="s">
        <v>33</v>
      </c>
      <c r="S1743" s="11" t="s">
        <v>2117</v>
      </c>
    </row>
    <row r="1744" spans="1:19">
      <c r="A1744" s="37"/>
      <c r="B1744" s="37"/>
      <c r="C1744" s="50"/>
      <c r="D1744" s="51"/>
      <c r="E1744" s="54"/>
      <c r="F1744" s="59"/>
      <c r="G1744" s="69"/>
      <c r="H1744" s="73"/>
      <c r="I1744" s="60"/>
      <c r="J1744" s="54"/>
      <c r="K1744" s="86" t="s">
        <v>2247</v>
      </c>
      <c r="L1744" s="93" t="s">
        <v>2248</v>
      </c>
      <c r="M1744" s="1">
        <f t="shared" si="49"/>
        <v>35</v>
      </c>
      <c r="O1744" s="1" t="str">
        <f t="shared" si="50"/>
        <v>F4064</v>
      </c>
      <c r="P1744" s="1" t="str">
        <f t="shared" si="51"/>
        <v>Maraia/Service Delivery-Air Pacific</v>
      </c>
      <c r="Q1744" s="13" t="s">
        <v>2122</v>
      </c>
      <c r="R1744" s="11" t="s">
        <v>33</v>
      </c>
      <c r="S1744" s="11" t="s">
        <v>2117</v>
      </c>
    </row>
    <row r="1745" spans="1:19">
      <c r="A1745" s="37"/>
      <c r="B1745" s="37"/>
      <c r="C1745" s="50"/>
      <c r="D1745" s="51"/>
      <c r="E1745" s="54"/>
      <c r="F1745" s="59"/>
      <c r="G1745" s="69"/>
      <c r="H1745" s="73"/>
      <c r="I1745" s="60"/>
      <c r="J1745" s="54"/>
      <c r="K1745" s="86" t="s">
        <v>2249</v>
      </c>
      <c r="L1745" s="93" t="s">
        <v>2250</v>
      </c>
      <c r="M1745" s="1">
        <f t="shared" si="49"/>
        <v>34</v>
      </c>
      <c r="O1745" s="1" t="str">
        <f t="shared" si="50"/>
        <v>F4065</v>
      </c>
      <c r="P1745" s="1" t="str">
        <f t="shared" si="51"/>
        <v>Jese/Economics of Natural Resource</v>
      </c>
      <c r="Q1745" s="13" t="s">
        <v>2122</v>
      </c>
      <c r="R1745" s="11" t="s">
        <v>33</v>
      </c>
      <c r="S1745" s="11" t="s">
        <v>2117</v>
      </c>
    </row>
    <row r="1746" spans="1:19">
      <c r="A1746" s="37"/>
      <c r="B1746" s="37"/>
      <c r="C1746" s="50"/>
      <c r="D1746" s="51"/>
      <c r="E1746" s="54"/>
      <c r="F1746" s="59"/>
      <c r="G1746" s="69"/>
      <c r="H1746" s="73"/>
      <c r="I1746" s="60"/>
      <c r="J1746" s="54"/>
      <c r="K1746" s="86" t="s">
        <v>2251</v>
      </c>
      <c r="L1746" s="93" t="s">
        <v>2252</v>
      </c>
      <c r="M1746" s="1">
        <f t="shared" si="49"/>
        <v>33</v>
      </c>
      <c r="O1746" s="1" t="str">
        <f t="shared" si="50"/>
        <v>F4066</v>
      </c>
      <c r="P1746" s="1" t="str">
        <f t="shared" si="51"/>
        <v>Barry/Services to Farmers-Vanuatu</v>
      </c>
      <c r="Q1746" s="13" t="s">
        <v>2122</v>
      </c>
      <c r="R1746" s="11" t="s">
        <v>33</v>
      </c>
      <c r="S1746" s="11" t="s">
        <v>2117</v>
      </c>
    </row>
    <row r="1747" spans="1:19">
      <c r="A1747" s="37"/>
      <c r="B1747" s="37"/>
      <c r="C1747" s="50"/>
      <c r="D1747" s="51"/>
      <c r="E1747" s="54"/>
      <c r="F1747" s="59"/>
      <c r="G1747" s="69"/>
      <c r="H1747" s="73"/>
      <c r="I1747" s="60"/>
      <c r="J1747" s="54"/>
      <c r="K1747" s="86" t="s">
        <v>2253</v>
      </c>
      <c r="L1747" s="93" t="s">
        <v>2254</v>
      </c>
      <c r="M1747" s="1">
        <f t="shared" si="49"/>
        <v>29</v>
      </c>
      <c r="O1747" s="1" t="str">
        <f t="shared" si="50"/>
        <v>F4067</v>
      </c>
      <c r="P1747" s="1" t="str">
        <f t="shared" si="51"/>
        <v>David/Crop Yield &amp; Fertilizer</v>
      </c>
      <c r="Q1747" s="13" t="s">
        <v>2122</v>
      </c>
      <c r="R1747" s="11" t="s">
        <v>33</v>
      </c>
      <c r="S1747" s="11" t="s">
        <v>2117</v>
      </c>
    </row>
    <row r="1748" spans="1:19">
      <c r="A1748" s="37"/>
      <c r="B1748" s="37"/>
      <c r="C1748" s="50"/>
      <c r="D1748" s="51"/>
      <c r="E1748" s="54"/>
      <c r="F1748" s="59"/>
      <c r="G1748" s="69"/>
      <c r="H1748" s="73"/>
      <c r="I1748" s="60"/>
      <c r="J1748" s="54"/>
      <c r="K1748" s="86" t="s">
        <v>2255</v>
      </c>
      <c r="L1748" s="93" t="s">
        <v>2256</v>
      </c>
      <c r="M1748" s="1">
        <f t="shared" si="49"/>
        <v>32</v>
      </c>
      <c r="O1748" s="1" t="str">
        <f t="shared" si="50"/>
        <v>F4068</v>
      </c>
      <c r="P1748" s="1" t="str">
        <f t="shared" si="51"/>
        <v>Paula/Improve Value of Land-Fiji</v>
      </c>
      <c r="Q1748" s="13" t="s">
        <v>2122</v>
      </c>
      <c r="R1748" s="11" t="s">
        <v>33</v>
      </c>
      <c r="S1748" s="11" t="s">
        <v>2117</v>
      </c>
    </row>
    <row r="1749" spans="1:19">
      <c r="A1749" s="37"/>
      <c r="B1749" s="37"/>
      <c r="C1749" s="50"/>
      <c r="D1749" s="51"/>
      <c r="E1749" s="54"/>
      <c r="F1749" s="59"/>
      <c r="G1749" s="69"/>
      <c r="H1749" s="73"/>
      <c r="I1749" s="60"/>
      <c r="J1749" s="54"/>
      <c r="K1749" s="86" t="s">
        <v>2257</v>
      </c>
      <c r="L1749" s="93" t="s">
        <v>2258</v>
      </c>
      <c r="M1749" s="1">
        <f t="shared" si="49"/>
        <v>35</v>
      </c>
      <c r="O1749" s="1" t="str">
        <f t="shared" si="50"/>
        <v>F4069</v>
      </c>
      <c r="P1749" s="1" t="str">
        <f t="shared" si="51"/>
        <v>Rohit/Stock Market Perform Analysis</v>
      </c>
      <c r="Q1749" s="13" t="s">
        <v>2122</v>
      </c>
      <c r="R1749" s="11" t="s">
        <v>33</v>
      </c>
      <c r="S1749" s="11" t="s">
        <v>2117</v>
      </c>
    </row>
    <row r="1750" spans="1:19">
      <c r="A1750" s="37"/>
      <c r="B1750" s="37"/>
      <c r="C1750" s="50"/>
      <c r="D1750" s="51"/>
      <c r="E1750" s="54"/>
      <c r="F1750" s="59"/>
      <c r="G1750" s="69"/>
      <c r="H1750" s="73"/>
      <c r="I1750" s="60"/>
      <c r="J1750" s="54"/>
      <c r="K1750" s="86" t="s">
        <v>2259</v>
      </c>
      <c r="L1750" s="93" t="s">
        <v>2260</v>
      </c>
      <c r="M1750" s="1">
        <f t="shared" si="49"/>
        <v>35</v>
      </c>
      <c r="O1750" s="1" t="str">
        <f t="shared" si="50"/>
        <v>F4070</v>
      </c>
      <c r="P1750" s="1" t="str">
        <f t="shared" si="51"/>
        <v>Va`a/Occurrence Fijian Ginger-Samoa</v>
      </c>
      <c r="Q1750" s="13" t="s">
        <v>2122</v>
      </c>
      <c r="R1750" s="11" t="s">
        <v>33</v>
      </c>
      <c r="S1750" s="11" t="s">
        <v>2117</v>
      </c>
    </row>
    <row r="1751" spans="1:19">
      <c r="A1751" s="37"/>
      <c r="B1751" s="37"/>
      <c r="C1751" s="50"/>
      <c r="D1751" s="51"/>
      <c r="E1751" s="54"/>
      <c r="F1751" s="59"/>
      <c r="G1751" s="69"/>
      <c r="H1751" s="73"/>
      <c r="I1751" s="60"/>
      <c r="J1751" s="54"/>
      <c r="K1751" s="86" t="s">
        <v>2261</v>
      </c>
      <c r="L1751" s="93" t="s">
        <v>2262</v>
      </c>
      <c r="M1751" s="1">
        <f t="shared" si="49"/>
        <v>32</v>
      </c>
      <c r="O1751" s="1" t="str">
        <f t="shared" si="50"/>
        <v>F4071</v>
      </c>
      <c r="P1751" s="1" t="str">
        <f t="shared" si="51"/>
        <v>Stephen/Geotourism-South Pacific</v>
      </c>
      <c r="Q1751" s="13" t="s">
        <v>2122</v>
      </c>
      <c r="R1751" s="11" t="s">
        <v>33</v>
      </c>
      <c r="S1751" s="11" t="s">
        <v>2117</v>
      </c>
    </row>
    <row r="1752" spans="1:19">
      <c r="A1752" s="37"/>
      <c r="B1752" s="37"/>
      <c r="C1752" s="50"/>
      <c r="D1752" s="51"/>
      <c r="E1752" s="54"/>
      <c r="F1752" s="59"/>
      <c r="G1752" s="69"/>
      <c r="H1752" s="73"/>
      <c r="I1752" s="60"/>
      <c r="J1752" s="54"/>
      <c r="K1752" s="86" t="s">
        <v>2263</v>
      </c>
      <c r="L1752" s="93" t="s">
        <v>2264</v>
      </c>
      <c r="M1752" s="1">
        <f t="shared" si="49"/>
        <v>35</v>
      </c>
      <c r="O1752" s="1" t="str">
        <f t="shared" si="50"/>
        <v>F4072</v>
      </c>
      <c r="P1752" s="1" t="str">
        <f t="shared" si="51"/>
        <v>Ramona/Supply Chain of Canarium Nut</v>
      </c>
      <c r="Q1752" s="13" t="s">
        <v>2122</v>
      </c>
      <c r="R1752" s="11" t="s">
        <v>33</v>
      </c>
      <c r="S1752" s="11" t="s">
        <v>2117</v>
      </c>
    </row>
    <row r="1753" spans="1:19">
      <c r="A1753" s="37"/>
      <c r="B1753" s="37"/>
      <c r="C1753" s="50"/>
      <c r="D1753" s="51"/>
      <c r="E1753" s="54"/>
      <c r="F1753" s="59"/>
      <c r="G1753" s="69"/>
      <c r="H1753" s="73"/>
      <c r="I1753" s="60"/>
      <c r="J1753" s="54"/>
      <c r="K1753" s="86" t="s">
        <v>2265</v>
      </c>
      <c r="L1753" s="93" t="s">
        <v>2266</v>
      </c>
      <c r="M1753" s="1">
        <f t="shared" si="49"/>
        <v>35</v>
      </c>
      <c r="O1753" s="1" t="str">
        <f t="shared" si="50"/>
        <v>F4073</v>
      </c>
      <c r="P1753" s="1" t="str">
        <f t="shared" si="51"/>
        <v>Mitieli/Effect ofMycorrhizae-Tuvalu</v>
      </c>
      <c r="Q1753" s="13" t="s">
        <v>2122</v>
      </c>
      <c r="R1753" s="11" t="s">
        <v>33</v>
      </c>
      <c r="S1753" s="11" t="s">
        <v>2117</v>
      </c>
    </row>
    <row r="1754" spans="1:19">
      <c r="A1754" s="37"/>
      <c r="B1754" s="37"/>
      <c r="C1754" s="50"/>
      <c r="D1754" s="51"/>
      <c r="E1754" s="54"/>
      <c r="F1754" s="59"/>
      <c r="G1754" s="69"/>
      <c r="H1754" s="73"/>
      <c r="I1754" s="60"/>
      <c r="J1754" s="54"/>
      <c r="K1754" s="86" t="s">
        <v>2267</v>
      </c>
      <c r="L1754" s="93" t="s">
        <v>2268</v>
      </c>
      <c r="M1754" s="1">
        <f t="shared" si="49"/>
        <v>32</v>
      </c>
      <c r="O1754" s="1" t="str">
        <f t="shared" si="50"/>
        <v>F4074</v>
      </c>
      <c r="P1754" s="1" t="str">
        <f t="shared" si="51"/>
        <v>Baljeet/Role of Financial Sector</v>
      </c>
      <c r="Q1754" s="13" t="s">
        <v>2122</v>
      </c>
      <c r="R1754" s="11" t="s">
        <v>33</v>
      </c>
      <c r="S1754" s="11" t="s">
        <v>2117</v>
      </c>
    </row>
    <row r="1755" spans="1:19">
      <c r="A1755" s="37"/>
      <c r="B1755" s="37"/>
      <c r="C1755" s="50"/>
      <c r="D1755" s="51"/>
      <c r="E1755" s="54"/>
      <c r="F1755" s="59"/>
      <c r="G1755" s="69"/>
      <c r="H1755" s="73"/>
      <c r="I1755" s="60"/>
      <c r="J1755" s="54"/>
      <c r="K1755" s="86" t="s">
        <v>2269</v>
      </c>
      <c r="L1755" s="93" t="s">
        <v>2270</v>
      </c>
      <c r="M1755" s="1">
        <f t="shared" si="49"/>
        <v>32</v>
      </c>
      <c r="O1755" s="1" t="str">
        <f t="shared" si="50"/>
        <v>F4075</v>
      </c>
      <c r="P1755" s="1" t="str">
        <f t="shared" si="51"/>
        <v>Viliami &amp; Makelesi/EC404 Project</v>
      </c>
      <c r="Q1755" s="13" t="s">
        <v>2122</v>
      </c>
      <c r="R1755" s="11" t="s">
        <v>33</v>
      </c>
      <c r="S1755" s="11" t="s">
        <v>2117</v>
      </c>
    </row>
    <row r="1756" spans="1:19">
      <c r="A1756" s="37"/>
      <c r="B1756" s="37"/>
      <c r="C1756" s="50"/>
      <c r="D1756" s="51"/>
      <c r="E1756" s="54"/>
      <c r="F1756" s="59"/>
      <c r="G1756" s="69"/>
      <c r="H1756" s="73"/>
      <c r="I1756" s="60"/>
      <c r="J1756" s="54"/>
      <c r="K1756" s="86" t="s">
        <v>2271</v>
      </c>
      <c r="L1756" s="93" t="s">
        <v>2272</v>
      </c>
      <c r="M1756" s="1">
        <f t="shared" si="49"/>
        <v>30</v>
      </c>
      <c r="O1756" s="1" t="str">
        <f t="shared" si="50"/>
        <v>F4076</v>
      </c>
      <c r="P1756" s="1" t="str">
        <f t="shared" si="51"/>
        <v>Ronald/Employer Scheme-Vanuatu</v>
      </c>
      <c r="Q1756" s="13" t="s">
        <v>2122</v>
      </c>
      <c r="R1756" s="11" t="s">
        <v>33</v>
      </c>
      <c r="S1756" s="11" t="s">
        <v>2117</v>
      </c>
    </row>
    <row r="1757" spans="1:19">
      <c r="A1757" s="37"/>
      <c r="B1757" s="37"/>
      <c r="C1757" s="50"/>
      <c r="D1757" s="51"/>
      <c r="E1757" s="54"/>
      <c r="F1757" s="59"/>
      <c r="G1757" s="69"/>
      <c r="H1757" s="73"/>
      <c r="I1757" s="60"/>
      <c r="J1757" s="54"/>
      <c r="K1757" s="86" t="s">
        <v>2273</v>
      </c>
      <c r="L1757" s="93" t="s">
        <v>2274</v>
      </c>
      <c r="M1757" s="1">
        <f t="shared" si="49"/>
        <v>35</v>
      </c>
      <c r="O1757" s="1" t="str">
        <f t="shared" si="50"/>
        <v>F4077</v>
      </c>
      <c r="P1757" s="1" t="str">
        <f t="shared" si="51"/>
        <v>Richard/Mgmt Practice-Banana Plants</v>
      </c>
      <c r="Q1757" s="13" t="s">
        <v>2122</v>
      </c>
      <c r="R1757" s="11" t="s">
        <v>33</v>
      </c>
      <c r="S1757" s="11" t="s">
        <v>2117</v>
      </c>
    </row>
    <row r="1758" spans="1:19">
      <c r="A1758" s="37"/>
      <c r="B1758" s="37"/>
      <c r="C1758" s="50"/>
      <c r="D1758" s="51"/>
      <c r="E1758" s="54"/>
      <c r="F1758" s="59"/>
      <c r="G1758" s="69"/>
      <c r="H1758" s="73"/>
      <c r="I1758" s="60"/>
      <c r="J1758" s="54"/>
      <c r="K1758" s="86" t="s">
        <v>2275</v>
      </c>
      <c r="L1758" s="93" t="s">
        <v>2276</v>
      </c>
      <c r="M1758" s="1">
        <f t="shared" si="49"/>
        <v>34</v>
      </c>
      <c r="O1758" s="1" t="str">
        <f t="shared" si="50"/>
        <v>F4078</v>
      </c>
      <c r="P1758" s="1" t="str">
        <f t="shared" si="51"/>
        <v>Milicent/Land &amp; Tourism Nexus-Fiji</v>
      </c>
      <c r="Q1758" s="13" t="s">
        <v>2122</v>
      </c>
      <c r="R1758" s="11" t="s">
        <v>33</v>
      </c>
      <c r="S1758" s="11" t="s">
        <v>2117</v>
      </c>
    </row>
    <row r="1759" spans="1:19">
      <c r="A1759" s="37"/>
      <c r="B1759" s="37"/>
      <c r="C1759" s="50"/>
      <c r="D1759" s="51"/>
      <c r="E1759" s="54"/>
      <c r="F1759" s="59"/>
      <c r="G1759" s="69"/>
      <c r="H1759" s="73"/>
      <c r="I1759" s="60"/>
      <c r="J1759" s="54"/>
      <c r="K1759" s="86" t="s">
        <v>2277</v>
      </c>
      <c r="L1759" s="93" t="s">
        <v>2278</v>
      </c>
      <c r="M1759" s="1">
        <f t="shared" si="49"/>
        <v>32</v>
      </c>
      <c r="O1759" s="1" t="str">
        <f t="shared" si="50"/>
        <v>F4079</v>
      </c>
      <c r="P1759" s="1" t="str">
        <f t="shared" si="51"/>
        <v>Sairusi/Analyse Agri Finance-FDB</v>
      </c>
      <c r="Q1759" s="13" t="s">
        <v>2122</v>
      </c>
      <c r="R1759" s="11" t="s">
        <v>33</v>
      </c>
      <c r="S1759" s="11" t="s">
        <v>2117</v>
      </c>
    </row>
    <row r="1760" spans="1:19">
      <c r="A1760" s="37"/>
      <c r="B1760" s="37"/>
      <c r="C1760" s="50"/>
      <c r="D1760" s="51"/>
      <c r="E1760" s="54"/>
      <c r="F1760" s="59"/>
      <c r="G1760" s="69"/>
      <c r="H1760" s="73"/>
      <c r="I1760" s="60"/>
      <c r="J1760" s="54"/>
      <c r="K1760" s="86" t="s">
        <v>2279</v>
      </c>
      <c r="L1760" s="93" t="s">
        <v>2280</v>
      </c>
      <c r="M1760" s="1">
        <f t="shared" si="49"/>
        <v>33</v>
      </c>
      <c r="O1760" s="1" t="str">
        <f t="shared" si="50"/>
        <v>F4080</v>
      </c>
      <c r="P1760" s="1" t="str">
        <f t="shared" si="51"/>
        <v>Taakei/Livelihood-Kiribati/Tuvalu</v>
      </c>
      <c r="Q1760" s="13" t="s">
        <v>2122</v>
      </c>
      <c r="R1760" s="11" t="s">
        <v>33</v>
      </c>
      <c r="S1760" s="11" t="s">
        <v>2117</v>
      </c>
    </row>
    <row r="1761" spans="1:19">
      <c r="A1761" s="37"/>
      <c r="B1761" s="37"/>
      <c r="C1761" s="50"/>
      <c r="D1761" s="51"/>
      <c r="E1761" s="54"/>
      <c r="F1761" s="59"/>
      <c r="G1761" s="69"/>
      <c r="H1761" s="73"/>
      <c r="I1761" s="60"/>
      <c r="J1761" s="54"/>
      <c r="K1761" s="86" t="s">
        <v>2281</v>
      </c>
      <c r="L1761" s="93" t="s">
        <v>2282</v>
      </c>
      <c r="M1761" s="1">
        <f t="shared" si="49"/>
        <v>27</v>
      </c>
      <c r="O1761" s="1" t="str">
        <f t="shared" si="50"/>
        <v>F4081</v>
      </c>
      <c r="P1761" s="1" t="str">
        <f t="shared" si="51"/>
        <v>Dawn/Tribe Tourism-Vorovoro</v>
      </c>
      <c r="Q1761" s="13" t="s">
        <v>2122</v>
      </c>
      <c r="R1761" s="11" t="s">
        <v>33</v>
      </c>
      <c r="S1761" s="11" t="s">
        <v>2117</v>
      </c>
    </row>
    <row r="1762" spans="1:19">
      <c r="A1762" s="37"/>
      <c r="B1762" s="37"/>
      <c r="C1762" s="50"/>
      <c r="D1762" s="51"/>
      <c r="E1762" s="54"/>
      <c r="F1762" s="59"/>
      <c r="G1762" s="69"/>
      <c r="H1762" s="73"/>
      <c r="I1762" s="60"/>
      <c r="J1762" s="54"/>
      <c r="K1762" s="86" t="s">
        <v>2283</v>
      </c>
      <c r="L1762" s="93" t="s">
        <v>2284</v>
      </c>
      <c r="M1762" s="1">
        <f t="shared" si="49"/>
        <v>35</v>
      </c>
      <c r="O1762" s="1" t="str">
        <f t="shared" si="50"/>
        <v>F4082</v>
      </c>
      <c r="P1762" s="1" t="str">
        <f t="shared" si="51"/>
        <v>Ashna/Small &amp; Medium Enterprise-Fij</v>
      </c>
      <c r="Q1762" s="13" t="s">
        <v>2122</v>
      </c>
      <c r="R1762" s="11" t="s">
        <v>33</v>
      </c>
      <c r="S1762" s="11" t="s">
        <v>2117</v>
      </c>
    </row>
    <row r="1763" spans="1:19">
      <c r="A1763" s="37"/>
      <c r="B1763" s="37"/>
      <c r="C1763" s="50"/>
      <c r="D1763" s="51"/>
      <c r="E1763" s="54"/>
      <c r="F1763" s="59"/>
      <c r="G1763" s="69"/>
      <c r="H1763" s="73"/>
      <c r="I1763" s="60"/>
      <c r="J1763" s="54"/>
      <c r="K1763" s="86" t="s">
        <v>2285</v>
      </c>
      <c r="L1763" s="93" t="s">
        <v>2286</v>
      </c>
      <c r="M1763" s="1">
        <f t="shared" si="49"/>
        <v>33</v>
      </c>
      <c r="O1763" s="1" t="str">
        <f t="shared" si="50"/>
        <v>F4083</v>
      </c>
      <c r="P1763" s="1" t="str">
        <f t="shared" si="51"/>
        <v>Tikai/Improve Sweet Potato-Sol Is</v>
      </c>
      <c r="Q1763" s="13" t="s">
        <v>2122</v>
      </c>
      <c r="R1763" s="11" t="s">
        <v>33</v>
      </c>
      <c r="S1763" s="11" t="s">
        <v>2117</v>
      </c>
    </row>
    <row r="1764" spans="1:19">
      <c r="A1764" s="37"/>
      <c r="B1764" s="37"/>
      <c r="C1764" s="50"/>
      <c r="D1764" s="51"/>
      <c r="E1764" s="54"/>
      <c r="F1764" s="59"/>
      <c r="G1764" s="69"/>
      <c r="H1764" s="73"/>
      <c r="I1764" s="60"/>
      <c r="J1764" s="54"/>
      <c r="K1764" s="86" t="s">
        <v>2287</v>
      </c>
      <c r="L1764" s="93" t="s">
        <v>2288</v>
      </c>
      <c r="M1764" s="1">
        <f t="shared" si="49"/>
        <v>29</v>
      </c>
      <c r="O1764" s="1" t="str">
        <f t="shared" si="50"/>
        <v>F4084</v>
      </c>
      <c r="P1764" s="1" t="str">
        <f t="shared" si="51"/>
        <v>Jone/Employment Relation-Fiji</v>
      </c>
      <c r="Q1764" s="13" t="s">
        <v>2122</v>
      </c>
      <c r="R1764" s="11" t="s">
        <v>33</v>
      </c>
      <c r="S1764" s="11" t="s">
        <v>2117</v>
      </c>
    </row>
    <row r="1765" spans="1:19">
      <c r="A1765" s="37"/>
      <c r="B1765" s="37"/>
      <c r="C1765" s="50"/>
      <c r="D1765" s="51"/>
      <c r="E1765" s="54"/>
      <c r="F1765" s="59"/>
      <c r="G1765" s="69"/>
      <c r="H1765" s="73"/>
      <c r="I1765" s="60"/>
      <c r="J1765" s="54"/>
      <c r="K1765" s="86" t="s">
        <v>2289</v>
      </c>
      <c r="L1765" s="93" t="s">
        <v>2290</v>
      </c>
      <c r="M1765" s="1">
        <f t="shared" si="49"/>
        <v>33</v>
      </c>
      <c r="O1765" s="1" t="str">
        <f t="shared" si="50"/>
        <v>F4085</v>
      </c>
      <c r="P1765" s="1" t="str">
        <f t="shared" si="51"/>
        <v>Rup/Inflation Forecast Model-Fiji</v>
      </c>
      <c r="Q1765" s="13" t="s">
        <v>2122</v>
      </c>
      <c r="R1765" s="11" t="s">
        <v>33</v>
      </c>
      <c r="S1765" s="11" t="s">
        <v>2117</v>
      </c>
    </row>
    <row r="1766" spans="1:19">
      <c r="A1766" s="37"/>
      <c r="B1766" s="37"/>
      <c r="C1766" s="50"/>
      <c r="D1766" s="51"/>
      <c r="E1766" s="54"/>
      <c r="F1766" s="59"/>
      <c r="G1766" s="69"/>
      <c r="H1766" s="73"/>
      <c r="I1766" s="60"/>
      <c r="J1766" s="54"/>
      <c r="K1766" s="86" t="s">
        <v>2291</v>
      </c>
      <c r="L1766" s="93" t="s">
        <v>2292</v>
      </c>
      <c r="M1766" s="1">
        <f t="shared" si="49"/>
        <v>34</v>
      </c>
      <c r="O1766" s="1" t="str">
        <f t="shared" si="50"/>
        <v>F4086</v>
      </c>
      <c r="P1766" s="1" t="str">
        <f t="shared" si="51"/>
        <v>Devina/Examine Occupational Hazard</v>
      </c>
      <c r="Q1766" s="13" t="s">
        <v>2122</v>
      </c>
      <c r="R1766" s="11" t="s">
        <v>33</v>
      </c>
      <c r="S1766" s="11" t="s">
        <v>2117</v>
      </c>
    </row>
    <row r="1767" spans="1:19">
      <c r="A1767" s="37"/>
      <c r="B1767" s="37"/>
      <c r="C1767" s="50"/>
      <c r="D1767" s="51"/>
      <c r="E1767" s="54"/>
      <c r="F1767" s="59"/>
      <c r="G1767" s="69"/>
      <c r="H1767" s="73"/>
      <c r="I1767" s="60"/>
      <c r="J1767" s="54"/>
      <c r="K1767" s="86" t="s">
        <v>2293</v>
      </c>
      <c r="L1767" s="93" t="s">
        <v>2294</v>
      </c>
      <c r="M1767" s="1">
        <f t="shared" si="49"/>
        <v>35</v>
      </c>
      <c r="O1767" s="1" t="str">
        <f t="shared" si="50"/>
        <v>F4087</v>
      </c>
      <c r="P1767" s="1" t="str">
        <f t="shared" si="51"/>
        <v>Itintaake/Aeki I-Kiribati 1876-1900</v>
      </c>
      <c r="Q1767" s="13" t="s">
        <v>2122</v>
      </c>
      <c r="R1767" s="11" t="s">
        <v>33</v>
      </c>
      <c r="S1767" s="11" t="s">
        <v>2117</v>
      </c>
    </row>
    <row r="1768" spans="1:19">
      <c r="A1768" s="37"/>
      <c r="B1768" s="37"/>
      <c r="C1768" s="50"/>
      <c r="D1768" s="51"/>
      <c r="E1768" s="54"/>
      <c r="F1768" s="59"/>
      <c r="G1768" s="69"/>
      <c r="H1768" s="73"/>
      <c r="I1768" s="60"/>
      <c r="J1768" s="54"/>
      <c r="K1768" s="86" t="s">
        <v>2295</v>
      </c>
      <c r="L1768" s="93" t="s">
        <v>2296</v>
      </c>
      <c r="M1768" s="1">
        <f t="shared" si="49"/>
        <v>33</v>
      </c>
      <c r="O1768" s="1" t="str">
        <f t="shared" si="50"/>
        <v>F4088</v>
      </c>
      <c r="P1768" s="1" t="str">
        <f t="shared" si="51"/>
        <v>Martin/Improve Public Enterprises</v>
      </c>
      <c r="Q1768" s="13" t="s">
        <v>2122</v>
      </c>
      <c r="R1768" s="11" t="s">
        <v>33</v>
      </c>
      <c r="S1768" s="11" t="s">
        <v>2117</v>
      </c>
    </row>
    <row r="1769" spans="1:19">
      <c r="A1769" s="37"/>
      <c r="B1769" s="37"/>
      <c r="C1769" s="50"/>
      <c r="D1769" s="51"/>
      <c r="E1769" s="54"/>
      <c r="F1769" s="59"/>
      <c r="G1769" s="69"/>
      <c r="H1769" s="73"/>
      <c r="I1769" s="60"/>
      <c r="J1769" s="54"/>
      <c r="K1769" s="86" t="s">
        <v>2297</v>
      </c>
      <c r="L1769" s="93" t="s">
        <v>2298</v>
      </c>
      <c r="M1769" s="1">
        <f t="shared" si="49"/>
        <v>35</v>
      </c>
      <c r="O1769" s="1" t="str">
        <f t="shared" si="50"/>
        <v>F4089</v>
      </c>
      <c r="P1769" s="1" t="str">
        <f t="shared" si="51"/>
        <v>Esther/Samoan Women Under Represent</v>
      </c>
      <c r="Q1769" s="13" t="s">
        <v>2122</v>
      </c>
      <c r="R1769" s="11" t="s">
        <v>33</v>
      </c>
      <c r="S1769" s="11" t="s">
        <v>2117</v>
      </c>
    </row>
    <row r="1770" spans="1:19">
      <c r="A1770" s="37"/>
      <c r="B1770" s="37"/>
      <c r="C1770" s="50"/>
      <c r="D1770" s="51"/>
      <c r="E1770" s="54"/>
      <c r="F1770" s="59"/>
      <c r="G1770" s="69"/>
      <c r="H1770" s="73"/>
      <c r="I1770" s="60"/>
      <c r="J1770" s="54"/>
      <c r="K1770" s="86" t="s">
        <v>2299</v>
      </c>
      <c r="L1770" s="93" t="s">
        <v>2300</v>
      </c>
      <c r="M1770" s="1">
        <f t="shared" si="49"/>
        <v>33</v>
      </c>
      <c r="O1770" s="1" t="str">
        <f t="shared" si="50"/>
        <v>F4090</v>
      </c>
      <c r="P1770" s="1" t="str">
        <f t="shared" si="51"/>
        <v>Narendra/Organic Sugar Production</v>
      </c>
      <c r="Q1770" s="13" t="s">
        <v>2122</v>
      </c>
      <c r="R1770" s="11" t="s">
        <v>33</v>
      </c>
      <c r="S1770" s="11" t="s">
        <v>2117</v>
      </c>
    </row>
    <row r="1771" spans="1:19">
      <c r="A1771" s="37"/>
      <c r="B1771" s="37"/>
      <c r="C1771" s="50"/>
      <c r="D1771" s="51"/>
      <c r="E1771" s="54"/>
      <c r="F1771" s="59"/>
      <c r="G1771" s="69"/>
      <c r="H1771" s="73"/>
      <c r="I1771" s="60"/>
      <c r="J1771" s="54"/>
      <c r="K1771" s="86" t="s">
        <v>2301</v>
      </c>
      <c r="L1771" s="93" t="s">
        <v>2302</v>
      </c>
      <c r="M1771" s="1">
        <f t="shared" si="49"/>
        <v>33</v>
      </c>
      <c r="O1771" s="1" t="str">
        <f t="shared" si="50"/>
        <v>F4091</v>
      </c>
      <c r="P1771" s="1" t="str">
        <f t="shared" si="51"/>
        <v>Pardeep/Post-Disaster Relief-Fiji</v>
      </c>
      <c r="Q1771" s="13" t="s">
        <v>2122</v>
      </c>
      <c r="R1771" s="11" t="s">
        <v>33</v>
      </c>
      <c r="S1771" s="11" t="s">
        <v>2117</v>
      </c>
    </row>
    <row r="1772" spans="1:19">
      <c r="A1772" s="37"/>
      <c r="B1772" s="37"/>
      <c r="C1772" s="50"/>
      <c r="D1772" s="51"/>
      <c r="E1772" s="54"/>
      <c r="F1772" s="59"/>
      <c r="G1772" s="69"/>
      <c r="H1772" s="73"/>
      <c r="I1772" s="60"/>
      <c r="J1772" s="54"/>
      <c r="K1772" s="86" t="s">
        <v>2303</v>
      </c>
      <c r="L1772" s="93" t="s">
        <v>2304</v>
      </c>
      <c r="M1772" s="1">
        <f t="shared" si="49"/>
        <v>22</v>
      </c>
      <c r="O1772" s="1" t="str">
        <f t="shared" si="50"/>
        <v>F4092</v>
      </c>
      <c r="P1772" s="1" t="str">
        <f t="shared" si="51"/>
        <v>Kamni/Urban Women-Fiji</v>
      </c>
      <c r="Q1772" s="13" t="s">
        <v>2122</v>
      </c>
      <c r="R1772" s="11" t="s">
        <v>33</v>
      </c>
      <c r="S1772" s="11" t="s">
        <v>2117</v>
      </c>
    </row>
    <row r="1773" spans="1:19">
      <c r="A1773" s="37"/>
      <c r="B1773" s="37"/>
      <c r="C1773" s="50"/>
      <c r="D1773" s="51"/>
      <c r="E1773" s="54"/>
      <c r="F1773" s="59"/>
      <c r="G1773" s="69"/>
      <c r="H1773" s="73"/>
      <c r="I1773" s="60"/>
      <c r="J1773" s="54"/>
      <c r="K1773" s="86" t="s">
        <v>2305</v>
      </c>
      <c r="L1773" s="93" t="s">
        <v>2306</v>
      </c>
      <c r="M1773" s="1">
        <f t="shared" si="49"/>
        <v>31</v>
      </c>
      <c r="O1773" s="1" t="str">
        <f t="shared" si="50"/>
        <v>F4093</v>
      </c>
      <c r="P1773" s="1" t="str">
        <f t="shared" si="51"/>
        <v>Stephen/Dolphin Tourism in Fiji</v>
      </c>
      <c r="Q1773" s="13" t="s">
        <v>2122</v>
      </c>
      <c r="R1773" s="11" t="s">
        <v>33</v>
      </c>
      <c r="S1773" s="11" t="s">
        <v>2117</v>
      </c>
    </row>
    <row r="1774" spans="1:19">
      <c r="A1774" s="37"/>
      <c r="B1774" s="37"/>
      <c r="C1774" s="50"/>
      <c r="D1774" s="51"/>
      <c r="E1774" s="54"/>
      <c r="F1774" s="59"/>
      <c r="G1774" s="69"/>
      <c r="H1774" s="73"/>
      <c r="I1774" s="60"/>
      <c r="J1774" s="54"/>
      <c r="K1774" s="86" t="s">
        <v>2307</v>
      </c>
      <c r="L1774" s="93" t="s">
        <v>2308</v>
      </c>
      <c r="M1774" s="1">
        <f t="shared" si="49"/>
        <v>35</v>
      </c>
      <c r="O1774" s="1" t="str">
        <f t="shared" si="50"/>
        <v>F4094</v>
      </c>
      <c r="P1774" s="1" t="str">
        <f t="shared" si="51"/>
        <v>Asilika/Women Entrepreneurship-Fiji</v>
      </c>
      <c r="Q1774" s="13" t="s">
        <v>2122</v>
      </c>
      <c r="R1774" s="11" t="s">
        <v>33</v>
      </c>
      <c r="S1774" s="11" t="s">
        <v>2117</v>
      </c>
    </row>
    <row r="1775" spans="1:19">
      <c r="A1775" s="37"/>
      <c r="B1775" s="37"/>
      <c r="C1775" s="50"/>
      <c r="D1775" s="51"/>
      <c r="E1775" s="54"/>
      <c r="F1775" s="59"/>
      <c r="G1775" s="69"/>
      <c r="H1775" s="73"/>
      <c r="I1775" s="60"/>
      <c r="J1775" s="54"/>
      <c r="K1775" s="86" t="s">
        <v>2309</v>
      </c>
      <c r="L1775" s="93" t="s">
        <v>2310</v>
      </c>
      <c r="M1775" s="1">
        <f t="shared" si="49"/>
        <v>35</v>
      </c>
      <c r="O1775" s="1" t="str">
        <f t="shared" si="50"/>
        <v>F4095</v>
      </c>
      <c r="P1775" s="1" t="str">
        <f t="shared" si="51"/>
        <v>Pranit/Violence Against Children-Fj</v>
      </c>
      <c r="Q1775" s="13" t="s">
        <v>2122</v>
      </c>
      <c r="R1775" s="11" t="s">
        <v>33</v>
      </c>
      <c r="S1775" s="11" t="s">
        <v>2117</v>
      </c>
    </row>
    <row r="1776" spans="1:19">
      <c r="A1776" s="37"/>
      <c r="B1776" s="37"/>
      <c r="C1776" s="50"/>
      <c r="D1776" s="51"/>
      <c r="E1776" s="54"/>
      <c r="F1776" s="59"/>
      <c r="G1776" s="69"/>
      <c r="H1776" s="73"/>
      <c r="I1776" s="60"/>
      <c r="J1776" s="54"/>
      <c r="K1776" s="86" t="s">
        <v>2311</v>
      </c>
      <c r="L1776" s="93" t="s">
        <v>2312</v>
      </c>
      <c r="M1776" s="1">
        <f t="shared" si="49"/>
        <v>32</v>
      </c>
      <c r="O1776" s="1" t="str">
        <f t="shared" si="50"/>
        <v>F4096</v>
      </c>
      <c r="P1776" s="1" t="str">
        <f t="shared" si="51"/>
        <v>Alumita/Political Analysis-Tonga</v>
      </c>
      <c r="Q1776" s="13" t="s">
        <v>2122</v>
      </c>
      <c r="R1776" s="11" t="s">
        <v>33</v>
      </c>
      <c r="S1776" s="11" t="s">
        <v>2117</v>
      </c>
    </row>
    <row r="1777" spans="1:19">
      <c r="A1777" s="37"/>
      <c r="B1777" s="37"/>
      <c r="C1777" s="50"/>
      <c r="D1777" s="51"/>
      <c r="E1777" s="54"/>
      <c r="F1777" s="59"/>
      <c r="G1777" s="69"/>
      <c r="H1777" s="73"/>
      <c r="I1777" s="60"/>
      <c r="J1777" s="54"/>
      <c r="K1777" s="86" t="s">
        <v>2313</v>
      </c>
      <c r="L1777" s="93" t="s">
        <v>2314</v>
      </c>
      <c r="M1777" s="1">
        <f t="shared" si="49"/>
        <v>28</v>
      </c>
      <c r="O1777" s="1" t="str">
        <f t="shared" si="50"/>
        <v>F4097</v>
      </c>
      <c r="P1777" s="1" t="str">
        <f t="shared" si="51"/>
        <v>Raijieli/My Brother`s Keeper</v>
      </c>
      <c r="Q1777" s="13" t="s">
        <v>2122</v>
      </c>
      <c r="R1777" s="11" t="s">
        <v>33</v>
      </c>
      <c r="S1777" s="11" t="s">
        <v>2117</v>
      </c>
    </row>
    <row r="1778" spans="1:19">
      <c r="A1778" s="37"/>
      <c r="B1778" s="37"/>
      <c r="C1778" s="50"/>
      <c r="D1778" s="51"/>
      <c r="E1778" s="54"/>
      <c r="F1778" s="59"/>
      <c r="G1778" s="69"/>
      <c r="H1778" s="73"/>
      <c r="I1778" s="60"/>
      <c r="J1778" s="54"/>
      <c r="K1778" s="86" t="s">
        <v>2315</v>
      </c>
      <c r="L1778" s="93" t="s">
        <v>2316</v>
      </c>
      <c r="M1778" s="1">
        <f t="shared" si="49"/>
        <v>35</v>
      </c>
      <c r="O1778" s="1" t="str">
        <f t="shared" si="50"/>
        <v>F4098</v>
      </c>
      <c r="P1778" s="1" t="str">
        <f t="shared" si="51"/>
        <v>Simione/For Whom the Sch Bell Tolls</v>
      </c>
      <c r="Q1778" s="13" t="s">
        <v>2122</v>
      </c>
      <c r="R1778" s="11" t="s">
        <v>33</v>
      </c>
      <c r="S1778" s="11" t="s">
        <v>2117</v>
      </c>
    </row>
    <row r="1779" spans="1:19">
      <c r="A1779" s="37"/>
      <c r="B1779" s="37"/>
      <c r="C1779" s="50"/>
      <c r="D1779" s="51"/>
      <c r="E1779" s="54"/>
      <c r="F1779" s="59"/>
      <c r="G1779" s="69"/>
      <c r="H1779" s="73"/>
      <c r="I1779" s="60"/>
      <c r="J1779" s="54"/>
      <c r="K1779" s="86" t="s">
        <v>2317</v>
      </c>
      <c r="L1779" s="93" t="s">
        <v>2318</v>
      </c>
      <c r="M1779" s="1">
        <f t="shared" si="49"/>
        <v>31</v>
      </c>
      <c r="O1779" s="1" t="str">
        <f t="shared" si="50"/>
        <v>F4099</v>
      </c>
      <c r="P1779" s="1" t="str">
        <f t="shared" si="51"/>
        <v>Isoa-Marine Resource Management</v>
      </c>
      <c r="Q1779" s="13" t="s">
        <v>2122</v>
      </c>
      <c r="R1779" s="11" t="s">
        <v>33</v>
      </c>
      <c r="S1779" s="11" t="s">
        <v>2117</v>
      </c>
    </row>
    <row r="1780" spans="1:19">
      <c r="A1780" s="37"/>
      <c r="B1780" s="37"/>
      <c r="C1780" s="50"/>
      <c r="D1780" s="51"/>
      <c r="E1780" s="54"/>
      <c r="F1780" s="59"/>
      <c r="G1780" s="69"/>
      <c r="H1780" s="73"/>
      <c r="I1780" s="60"/>
      <c r="J1780" s="54"/>
      <c r="K1780" s="86" t="s">
        <v>2319</v>
      </c>
      <c r="L1780" s="93" t="s">
        <v>2320</v>
      </c>
      <c r="M1780" s="1">
        <f t="shared" si="49"/>
        <v>30</v>
      </c>
      <c r="O1780" s="1" t="str">
        <f t="shared" si="50"/>
        <v>F4100</v>
      </c>
      <c r="P1780" s="1" t="str">
        <f t="shared" si="51"/>
        <v>Baljeet-Impact of Microfinance</v>
      </c>
      <c r="Q1780" s="13" t="s">
        <v>2122</v>
      </c>
      <c r="R1780" s="11" t="s">
        <v>33</v>
      </c>
      <c r="S1780" s="11" t="s">
        <v>2117</v>
      </c>
    </row>
    <row r="1781" spans="1:19">
      <c r="A1781" s="37"/>
      <c r="B1781" s="37"/>
      <c r="C1781" s="50"/>
      <c r="D1781" s="51"/>
      <c r="E1781" s="54"/>
      <c r="F1781" s="59"/>
      <c r="G1781" s="69"/>
      <c r="H1781" s="73"/>
      <c r="I1781" s="60"/>
      <c r="J1781" s="54"/>
      <c r="K1781" s="86" t="s">
        <v>2321</v>
      </c>
      <c r="L1781" s="93" t="s">
        <v>2322</v>
      </c>
      <c r="M1781" s="1">
        <f t="shared" si="49"/>
        <v>34</v>
      </c>
      <c r="O1781" s="1" t="str">
        <f t="shared" si="50"/>
        <v>F4101</v>
      </c>
      <c r="P1781" s="1" t="str">
        <f t="shared" si="51"/>
        <v>Vijay/N-Socio-Economic Status-Fiji</v>
      </c>
      <c r="Q1781" s="13" t="s">
        <v>2122</v>
      </c>
      <c r="R1781" s="11" t="s">
        <v>33</v>
      </c>
      <c r="S1781" s="11" t="s">
        <v>2117</v>
      </c>
    </row>
    <row r="1782" spans="1:19">
      <c r="A1782" s="37"/>
      <c r="B1782" s="37"/>
      <c r="C1782" s="50"/>
      <c r="D1782" s="51"/>
      <c r="E1782" s="54"/>
      <c r="F1782" s="59"/>
      <c r="G1782" s="69"/>
      <c r="H1782" s="73"/>
      <c r="I1782" s="60"/>
      <c r="J1782" s="54"/>
      <c r="K1782" s="86" t="s">
        <v>2323</v>
      </c>
      <c r="L1782" s="93" t="s">
        <v>2324</v>
      </c>
      <c r="M1782" s="1">
        <f t="shared" si="49"/>
        <v>35</v>
      </c>
      <c r="O1782" s="1" t="str">
        <f t="shared" si="50"/>
        <v>F4102</v>
      </c>
      <c r="P1782" s="1" t="str">
        <f t="shared" si="51"/>
        <v>Vijay/Origins &amp; Implications-Namara</v>
      </c>
      <c r="Q1782" s="13" t="s">
        <v>2122</v>
      </c>
      <c r="R1782" s="11" t="s">
        <v>33</v>
      </c>
      <c r="S1782" s="11" t="s">
        <v>2117</v>
      </c>
    </row>
    <row r="1783" spans="1:19">
      <c r="A1783" s="37"/>
      <c r="B1783" s="37"/>
      <c r="C1783" s="50"/>
      <c r="D1783" s="51"/>
      <c r="E1783" s="54"/>
      <c r="F1783" s="59"/>
      <c r="G1783" s="69"/>
      <c r="H1783" s="73"/>
      <c r="I1783" s="60"/>
      <c r="J1783" s="54"/>
      <c r="K1783" s="86" t="s">
        <v>2325</v>
      </c>
      <c r="L1783" s="93" t="s">
        <v>2326</v>
      </c>
      <c r="M1783" s="1">
        <f t="shared" si="49"/>
        <v>33</v>
      </c>
      <c r="O1783" s="1" t="str">
        <f t="shared" si="50"/>
        <v>F4103</v>
      </c>
      <c r="P1783" s="1" t="str">
        <f t="shared" si="51"/>
        <v>Viliame/Analysis Fiji Taro Export</v>
      </c>
      <c r="Q1783" s="13" t="s">
        <v>2122</v>
      </c>
      <c r="R1783" s="11" t="s">
        <v>33</v>
      </c>
      <c r="S1783" s="11" t="s">
        <v>2117</v>
      </c>
    </row>
    <row r="1784" spans="1:19">
      <c r="A1784" s="37"/>
      <c r="B1784" s="37"/>
      <c r="C1784" s="50"/>
      <c r="D1784" s="51"/>
      <c r="E1784" s="54"/>
      <c r="F1784" s="59"/>
      <c r="G1784" s="69"/>
      <c r="H1784" s="73"/>
      <c r="I1784" s="60"/>
      <c r="J1784" s="54"/>
      <c r="K1784" s="86" t="s">
        <v>2327</v>
      </c>
      <c r="L1784" s="93" t="s">
        <v>2328</v>
      </c>
      <c r="M1784" s="1">
        <f t="shared" si="49"/>
        <v>34</v>
      </c>
      <c r="O1784" s="1" t="str">
        <f t="shared" si="50"/>
        <v>F4104</v>
      </c>
      <c r="P1784" s="1" t="str">
        <f t="shared" si="51"/>
        <v>Rafia/Study of Mobile Company-Fiji</v>
      </c>
      <c r="Q1784" s="13" t="s">
        <v>2122</v>
      </c>
      <c r="R1784" s="11" t="s">
        <v>33</v>
      </c>
      <c r="S1784" s="11" t="s">
        <v>2117</v>
      </c>
    </row>
    <row r="1785" spans="1:19">
      <c r="A1785" s="37"/>
      <c r="B1785" s="37"/>
      <c r="C1785" s="50"/>
      <c r="D1785" s="51"/>
      <c r="E1785" s="54"/>
      <c r="F1785" s="59"/>
      <c r="G1785" s="69"/>
      <c r="H1785" s="73"/>
      <c r="I1785" s="60"/>
      <c r="J1785" s="54"/>
      <c r="K1785" s="86" t="s">
        <v>2329</v>
      </c>
      <c r="L1785" s="93" t="s">
        <v>2330</v>
      </c>
      <c r="M1785" s="1">
        <f t="shared" si="49"/>
        <v>31</v>
      </c>
      <c r="O1785" s="1" t="str">
        <f t="shared" si="50"/>
        <v>F4105</v>
      </c>
      <c r="P1785" s="1" t="str">
        <f t="shared" si="51"/>
        <v>Sunil/Eco of Lan Transport-Fiji</v>
      </c>
      <c r="Q1785" s="13" t="s">
        <v>2122</v>
      </c>
      <c r="R1785" s="11" t="s">
        <v>33</v>
      </c>
      <c r="S1785" s="11" t="s">
        <v>2117</v>
      </c>
    </row>
    <row r="1786" spans="1:19">
      <c r="A1786" s="37"/>
      <c r="B1786" s="37"/>
      <c r="C1786" s="50"/>
      <c r="D1786" s="51"/>
      <c r="E1786" s="54"/>
      <c r="F1786" s="59"/>
      <c r="G1786" s="69"/>
      <c r="H1786" s="73"/>
      <c r="I1786" s="60"/>
      <c r="J1786" s="54"/>
      <c r="K1786" s="86" t="s">
        <v>2331</v>
      </c>
      <c r="L1786" s="93" t="s">
        <v>2332</v>
      </c>
      <c r="M1786" s="1">
        <f t="shared" si="49"/>
        <v>31</v>
      </c>
      <c r="O1786" s="1" t="str">
        <f t="shared" si="50"/>
        <v>F4106</v>
      </c>
      <c r="P1786" s="1" t="str">
        <f t="shared" si="51"/>
        <v>Ioane/Strategic Pruning of Taro</v>
      </c>
      <c r="Q1786" s="13" t="s">
        <v>2122</v>
      </c>
      <c r="R1786" s="11" t="s">
        <v>33</v>
      </c>
      <c r="S1786" s="11" t="s">
        <v>2117</v>
      </c>
    </row>
    <row r="1787" spans="1:19">
      <c r="A1787" s="37"/>
      <c r="B1787" s="37"/>
      <c r="C1787" s="50"/>
      <c r="D1787" s="51"/>
      <c r="E1787" s="54"/>
      <c r="F1787" s="59"/>
      <c r="G1787" s="69"/>
      <c r="H1787" s="73"/>
      <c r="I1787" s="60"/>
      <c r="J1787" s="54"/>
      <c r="K1787" s="86" t="s">
        <v>2333</v>
      </c>
      <c r="L1787" s="93" t="s">
        <v>2334</v>
      </c>
      <c r="M1787" s="1">
        <f t="shared" si="49"/>
        <v>30</v>
      </c>
      <c r="O1787" s="1" t="str">
        <f t="shared" si="50"/>
        <v>F4107</v>
      </c>
      <c r="P1787" s="1" t="str">
        <f t="shared" si="51"/>
        <v>Suwastika/BRMP and Its Impacts</v>
      </c>
      <c r="Q1787" s="13" t="s">
        <v>2122</v>
      </c>
      <c r="R1787" s="11" t="s">
        <v>33</v>
      </c>
      <c r="S1787" s="11" t="s">
        <v>2117</v>
      </c>
    </row>
    <row r="1788" spans="1:19">
      <c r="A1788" s="37"/>
      <c r="B1788" s="37"/>
      <c r="C1788" s="50"/>
      <c r="D1788" s="51"/>
      <c r="E1788" s="54"/>
      <c r="F1788" s="59"/>
      <c r="G1788" s="69"/>
      <c r="H1788" s="73"/>
      <c r="I1788" s="60"/>
      <c r="J1788" s="54"/>
      <c r="K1788" s="86" t="s">
        <v>2335</v>
      </c>
      <c r="L1788" s="93" t="s">
        <v>2336</v>
      </c>
      <c r="M1788" s="1">
        <f t="shared" si="49"/>
        <v>33</v>
      </c>
      <c r="O1788" s="1" t="str">
        <f t="shared" si="50"/>
        <v>F4108</v>
      </c>
      <c r="P1788" s="1" t="str">
        <f t="shared" si="51"/>
        <v>Epko/Evaluation of Sweet Potatoes</v>
      </c>
      <c r="Q1788" s="13" t="s">
        <v>2122</v>
      </c>
      <c r="R1788" s="11" t="s">
        <v>33</v>
      </c>
      <c r="S1788" s="11" t="s">
        <v>2117</v>
      </c>
    </row>
    <row r="1789" spans="1:19">
      <c r="A1789" s="37"/>
      <c r="B1789" s="37"/>
      <c r="C1789" s="50"/>
      <c r="D1789" s="51"/>
      <c r="E1789" s="54"/>
      <c r="F1789" s="59"/>
      <c r="G1789" s="69"/>
      <c r="H1789" s="73"/>
      <c r="I1789" s="60"/>
      <c r="J1789" s="54"/>
      <c r="K1789" s="86" t="s">
        <v>2337</v>
      </c>
      <c r="L1789" s="93" t="s">
        <v>2338</v>
      </c>
      <c r="M1789" s="1">
        <f t="shared" si="49"/>
        <v>30</v>
      </c>
      <c r="O1789" s="1" t="str">
        <f t="shared" si="50"/>
        <v>F4109</v>
      </c>
      <c r="P1789" s="1" t="str">
        <f t="shared" si="51"/>
        <v>Mauiana/Political Reform-Tonga</v>
      </c>
      <c r="Q1789" s="13" t="s">
        <v>2122</v>
      </c>
      <c r="R1789" s="11" t="s">
        <v>33</v>
      </c>
      <c r="S1789" s="11" t="s">
        <v>2117</v>
      </c>
    </row>
    <row r="1790" spans="1:19">
      <c r="A1790" s="37"/>
      <c r="B1790" s="37"/>
      <c r="C1790" s="50"/>
      <c r="D1790" s="51"/>
      <c r="E1790" s="54"/>
      <c r="F1790" s="59"/>
      <c r="G1790" s="69"/>
      <c r="H1790" s="73"/>
      <c r="I1790" s="60"/>
      <c r="J1790" s="54"/>
      <c r="K1790" s="86" t="s">
        <v>2339</v>
      </c>
      <c r="L1790" s="93" t="s">
        <v>2340</v>
      </c>
      <c r="M1790" s="1">
        <f t="shared" si="49"/>
        <v>34</v>
      </c>
      <c r="O1790" s="1" t="str">
        <f t="shared" si="50"/>
        <v>F4110</v>
      </c>
      <c r="P1790" s="1" t="str">
        <f t="shared" si="51"/>
        <v>Adama/Mollisc Pests of Crops-Samoa</v>
      </c>
      <c r="Q1790" s="13" t="s">
        <v>2122</v>
      </c>
      <c r="R1790" s="11" t="s">
        <v>33</v>
      </c>
      <c r="S1790" s="11" t="s">
        <v>2117</v>
      </c>
    </row>
    <row r="1791" spans="1:19">
      <c r="A1791" s="37"/>
      <c r="B1791" s="37"/>
      <c r="C1791" s="50"/>
      <c r="D1791" s="51"/>
      <c r="E1791" s="54"/>
      <c r="F1791" s="59"/>
      <c r="G1791" s="69"/>
      <c r="H1791" s="73"/>
      <c r="I1791" s="60"/>
      <c r="J1791" s="54"/>
      <c r="K1791" s="86" t="s">
        <v>2341</v>
      </c>
      <c r="L1791" s="93" t="s">
        <v>2342</v>
      </c>
      <c r="M1791" s="1">
        <f t="shared" si="49"/>
        <v>32</v>
      </c>
      <c r="O1791" s="1" t="str">
        <f t="shared" si="50"/>
        <v>F4111</v>
      </c>
      <c r="P1791" s="1" t="str">
        <f t="shared" si="51"/>
        <v>Eweata/Bridging Digital-Kiribati</v>
      </c>
      <c r="Q1791" s="13" t="s">
        <v>2122</v>
      </c>
      <c r="R1791" s="11" t="s">
        <v>33</v>
      </c>
      <c r="S1791" s="11" t="s">
        <v>2117</v>
      </c>
    </row>
    <row r="1792" spans="1:19">
      <c r="A1792" s="37"/>
      <c r="B1792" s="37"/>
      <c r="C1792" s="50"/>
      <c r="D1792" s="51"/>
      <c r="E1792" s="54"/>
      <c r="F1792" s="59"/>
      <c r="G1792" s="69"/>
      <c r="H1792" s="73"/>
      <c r="I1792" s="60"/>
      <c r="J1792" s="54"/>
      <c r="K1792" s="86" t="s">
        <v>2343</v>
      </c>
      <c r="L1792" s="93" t="s">
        <v>2344</v>
      </c>
      <c r="M1792" s="1">
        <f t="shared" si="49"/>
        <v>35</v>
      </c>
      <c r="O1792" s="1" t="str">
        <f t="shared" si="50"/>
        <v>F4112</v>
      </c>
      <c r="P1792" s="1" t="str">
        <f t="shared" si="51"/>
        <v>Tolo/Effects of Intercroping Peanut</v>
      </c>
      <c r="Q1792" s="13" t="s">
        <v>2122</v>
      </c>
      <c r="R1792" s="11" t="s">
        <v>33</v>
      </c>
      <c r="S1792" s="11" t="s">
        <v>2117</v>
      </c>
    </row>
    <row r="1793" spans="1:19">
      <c r="A1793" s="37"/>
      <c r="B1793" s="37"/>
      <c r="C1793" s="50"/>
      <c r="D1793" s="51"/>
      <c r="E1793" s="54"/>
      <c r="F1793" s="59"/>
      <c r="G1793" s="69"/>
      <c r="H1793" s="73"/>
      <c r="I1793" s="60"/>
      <c r="J1793" s="54"/>
      <c r="K1793" s="86" t="s">
        <v>2345</v>
      </c>
      <c r="L1793" s="93" t="s">
        <v>2346</v>
      </c>
      <c r="M1793" s="1">
        <f t="shared" si="49"/>
        <v>33</v>
      </c>
      <c r="O1793" s="1" t="str">
        <f t="shared" si="50"/>
        <v>F4113</v>
      </c>
      <c r="P1793" s="1" t="str">
        <f t="shared" si="51"/>
        <v>Fredolyn/Role of Educatn-Solomons</v>
      </c>
      <c r="Q1793" s="13" t="s">
        <v>2122</v>
      </c>
      <c r="R1793" s="11" t="s">
        <v>33</v>
      </c>
      <c r="S1793" s="11" t="s">
        <v>2117</v>
      </c>
    </row>
    <row r="1794" spans="1:19">
      <c r="A1794" s="37"/>
      <c r="B1794" s="37"/>
      <c r="C1794" s="50"/>
      <c r="D1794" s="51"/>
      <c r="E1794" s="54"/>
      <c r="F1794" s="59"/>
      <c r="G1794" s="69"/>
      <c r="H1794" s="73"/>
      <c r="I1794" s="60"/>
      <c r="J1794" s="54"/>
      <c r="K1794" s="86" t="s">
        <v>2347</v>
      </c>
      <c r="L1794" s="93" t="s">
        <v>2348</v>
      </c>
      <c r="M1794" s="1">
        <f t="shared" si="49"/>
        <v>29</v>
      </c>
      <c r="O1794" s="1" t="str">
        <f t="shared" si="50"/>
        <v>F4114</v>
      </c>
      <c r="P1794" s="1" t="str">
        <f t="shared" si="51"/>
        <v>Maria/Sea Level Rise-Kiribati</v>
      </c>
      <c r="Q1794" s="13" t="s">
        <v>2122</v>
      </c>
      <c r="R1794" s="11" t="s">
        <v>33</v>
      </c>
      <c r="S1794" s="11" t="s">
        <v>2117</v>
      </c>
    </row>
    <row r="1795" spans="1:19">
      <c r="A1795" s="37"/>
      <c r="B1795" s="37"/>
      <c r="C1795" s="50"/>
      <c r="D1795" s="51"/>
      <c r="E1795" s="54"/>
      <c r="F1795" s="59"/>
      <c r="G1795" s="69"/>
      <c r="H1795" s="73"/>
      <c r="I1795" s="60"/>
      <c r="J1795" s="54"/>
      <c r="K1795" s="86" t="s">
        <v>2349</v>
      </c>
      <c r="L1795" s="93" t="s">
        <v>2350</v>
      </c>
      <c r="M1795" s="1">
        <f t="shared" si="49"/>
        <v>35</v>
      </c>
      <c r="O1795" s="1" t="str">
        <f t="shared" si="50"/>
        <v>F4115</v>
      </c>
      <c r="P1795" s="1" t="str">
        <f t="shared" si="51"/>
        <v>Mesui/Traditional Taukei Leadership</v>
      </c>
      <c r="Q1795" s="13" t="s">
        <v>2122</v>
      </c>
      <c r="R1795" s="11" t="s">
        <v>33</v>
      </c>
      <c r="S1795" s="11" t="s">
        <v>2117</v>
      </c>
    </row>
    <row r="1796" spans="1:19">
      <c r="A1796" s="37"/>
      <c r="B1796" s="37"/>
      <c r="C1796" s="50"/>
      <c r="D1796" s="51"/>
      <c r="E1796" s="54"/>
      <c r="F1796" s="59"/>
      <c r="G1796" s="69"/>
      <c r="H1796" s="73"/>
      <c r="I1796" s="60"/>
      <c r="J1796" s="54"/>
      <c r="K1796" s="86" t="s">
        <v>2351</v>
      </c>
      <c r="L1796" s="93" t="s">
        <v>2352</v>
      </c>
      <c r="M1796" s="1">
        <f t="shared" si="49"/>
        <v>30</v>
      </c>
      <c r="O1796" s="1" t="str">
        <f t="shared" si="50"/>
        <v>F4116</v>
      </c>
      <c r="P1796" s="1" t="str">
        <f t="shared" si="51"/>
        <v>Rosie/Women Economic Developmt</v>
      </c>
      <c r="Q1796" s="13" t="s">
        <v>2122</v>
      </c>
      <c r="R1796" s="11" t="s">
        <v>33</v>
      </c>
      <c r="S1796" s="11" t="s">
        <v>2117</v>
      </c>
    </row>
    <row r="1797" spans="1:19">
      <c r="A1797" s="37"/>
      <c r="B1797" s="37"/>
      <c r="C1797" s="50"/>
      <c r="D1797" s="51"/>
      <c r="E1797" s="54"/>
      <c r="F1797" s="59"/>
      <c r="G1797" s="69"/>
      <c r="H1797" s="73"/>
      <c r="I1797" s="60"/>
      <c r="J1797" s="54"/>
      <c r="K1797" s="86" t="s">
        <v>2353</v>
      </c>
      <c r="L1797" s="93" t="s">
        <v>2354</v>
      </c>
      <c r="M1797" s="1">
        <f t="shared" si="49"/>
        <v>30</v>
      </c>
      <c r="O1797" s="1" t="str">
        <f t="shared" si="50"/>
        <v>F4117</v>
      </c>
      <c r="P1797" s="1" t="str">
        <f t="shared" si="51"/>
        <v>Vika/Control for Rot in Papaya</v>
      </c>
      <c r="Q1797" s="13" t="s">
        <v>2122</v>
      </c>
      <c r="R1797" s="11" t="s">
        <v>33</v>
      </c>
      <c r="S1797" s="11" t="s">
        <v>2117</v>
      </c>
    </row>
    <row r="1798" spans="1:19">
      <c r="A1798" s="37"/>
      <c r="B1798" s="37"/>
      <c r="C1798" s="50"/>
      <c r="D1798" s="51"/>
      <c r="E1798" s="54"/>
      <c r="F1798" s="59"/>
      <c r="G1798" s="69"/>
      <c r="H1798" s="73"/>
      <c r="I1798" s="60"/>
      <c r="J1798" s="54"/>
      <c r="K1798" s="86" t="s">
        <v>2355</v>
      </c>
      <c r="L1798" s="93" t="s">
        <v>2356</v>
      </c>
      <c r="M1798" s="1">
        <f t="shared" si="49"/>
        <v>34</v>
      </c>
      <c r="O1798" s="1" t="str">
        <f t="shared" si="50"/>
        <v>F4118</v>
      </c>
      <c r="P1798" s="1" t="str">
        <f t="shared" si="51"/>
        <v>David/Value Chain Analysis Tourism</v>
      </c>
      <c r="Q1798" s="13" t="s">
        <v>2122</v>
      </c>
      <c r="R1798" s="11" t="s">
        <v>33</v>
      </c>
      <c r="S1798" s="11" t="s">
        <v>2117</v>
      </c>
    </row>
    <row r="1799" spans="1:19">
      <c r="A1799" s="37"/>
      <c r="B1799" s="37"/>
      <c r="C1799" s="50"/>
      <c r="D1799" s="51"/>
      <c r="E1799" s="54"/>
      <c r="F1799" s="59"/>
      <c r="G1799" s="69"/>
      <c r="H1799" s="73"/>
      <c r="I1799" s="60"/>
      <c r="J1799" s="54"/>
      <c r="K1799" s="86" t="s">
        <v>2357</v>
      </c>
      <c r="L1799" s="93" t="s">
        <v>2358</v>
      </c>
      <c r="M1799" s="1">
        <f t="shared" si="49"/>
        <v>28</v>
      </c>
      <c r="O1799" s="1" t="str">
        <f t="shared" si="50"/>
        <v>F4119</v>
      </c>
      <c r="P1799" s="1" t="str">
        <f t="shared" si="51"/>
        <v>Patricia/Role of Foreign Aid</v>
      </c>
      <c r="Q1799" s="13" t="s">
        <v>2122</v>
      </c>
      <c r="R1799" s="11" t="s">
        <v>33</v>
      </c>
      <c r="S1799" s="11" t="s">
        <v>2117</v>
      </c>
    </row>
    <row r="1800" spans="1:19">
      <c r="A1800" s="37"/>
      <c r="B1800" s="37"/>
      <c r="C1800" s="50"/>
      <c r="D1800" s="51"/>
      <c r="E1800" s="54"/>
      <c r="F1800" s="59"/>
      <c r="G1800" s="69"/>
      <c r="H1800" s="73"/>
      <c r="I1800" s="60"/>
      <c r="J1800" s="54"/>
      <c r="K1800" s="86" t="s">
        <v>2359</v>
      </c>
      <c r="L1800" s="93" t="s">
        <v>2360</v>
      </c>
      <c r="M1800" s="1">
        <f t="shared" si="49"/>
        <v>33</v>
      </c>
      <c r="O1800" s="1" t="str">
        <f t="shared" si="50"/>
        <v>F4120</v>
      </c>
      <c r="P1800" s="1" t="str">
        <f t="shared" si="51"/>
        <v>Ahmed/Method to Measure Acad Prog</v>
      </c>
      <c r="Q1800" s="13" t="s">
        <v>2122</v>
      </c>
      <c r="R1800" s="11" t="s">
        <v>33</v>
      </c>
      <c r="S1800" s="11" t="s">
        <v>2117</v>
      </c>
    </row>
    <row r="1801" spans="1:19">
      <c r="A1801" s="37"/>
      <c r="B1801" s="37"/>
      <c r="C1801" s="50"/>
      <c r="D1801" s="51"/>
      <c r="E1801" s="54"/>
      <c r="F1801" s="59"/>
      <c r="G1801" s="69"/>
      <c r="H1801" s="73"/>
      <c r="I1801" s="60"/>
      <c r="J1801" s="54"/>
      <c r="K1801" s="86" t="s">
        <v>2361</v>
      </c>
      <c r="L1801" s="93" t="s">
        <v>2362</v>
      </c>
      <c r="M1801" s="1">
        <f t="shared" si="49"/>
        <v>30</v>
      </c>
      <c r="O1801" s="1" t="str">
        <f t="shared" si="50"/>
        <v>F4121</v>
      </c>
      <c r="P1801" s="1" t="str">
        <f t="shared" si="51"/>
        <v>Kesaia/Working Elderly in Fiji</v>
      </c>
      <c r="Q1801" s="13" t="s">
        <v>2122</v>
      </c>
      <c r="R1801" s="11" t="s">
        <v>33</v>
      </c>
      <c r="S1801" s="11" t="s">
        <v>2117</v>
      </c>
    </row>
    <row r="1802" spans="1:19">
      <c r="A1802" s="37"/>
      <c r="B1802" s="37"/>
      <c r="C1802" s="50"/>
      <c r="D1802" s="51"/>
      <c r="E1802" s="54"/>
      <c r="F1802" s="59"/>
      <c r="G1802" s="69"/>
      <c r="H1802" s="73"/>
      <c r="I1802" s="60"/>
      <c r="J1802" s="54"/>
      <c r="K1802" s="86" t="s">
        <v>2363</v>
      </c>
      <c r="L1802" s="93" t="s">
        <v>2364</v>
      </c>
      <c r="M1802" s="1">
        <f t="shared" si="49"/>
        <v>30</v>
      </c>
      <c r="O1802" s="1" t="str">
        <f t="shared" si="50"/>
        <v>F4122</v>
      </c>
      <c r="P1802" s="1" t="str">
        <f t="shared" si="51"/>
        <v>Tahere/National Youth Councils</v>
      </c>
      <c r="Q1802" s="13" t="s">
        <v>2122</v>
      </c>
      <c r="R1802" s="11" t="s">
        <v>33</v>
      </c>
      <c r="S1802" s="11" t="s">
        <v>2117</v>
      </c>
    </row>
    <row r="1803" spans="1:19">
      <c r="A1803" s="37"/>
      <c r="B1803" s="37"/>
      <c r="C1803" s="50"/>
      <c r="D1803" s="51"/>
      <c r="E1803" s="54"/>
      <c r="F1803" s="59"/>
      <c r="G1803" s="69"/>
      <c r="H1803" s="73"/>
      <c r="I1803" s="60"/>
      <c r="J1803" s="54"/>
      <c r="K1803" s="86" t="s">
        <v>2365</v>
      </c>
      <c r="L1803" s="93" t="s">
        <v>2366</v>
      </c>
      <c r="M1803" s="1">
        <f t="shared" si="49"/>
        <v>28</v>
      </c>
      <c r="O1803" s="1" t="str">
        <f t="shared" si="50"/>
        <v>F4123</v>
      </c>
      <c r="P1803" s="1" t="str">
        <f t="shared" si="51"/>
        <v>Pathak/MBA Tracer Study 2011</v>
      </c>
      <c r="Q1803" s="13" t="s">
        <v>2122</v>
      </c>
      <c r="R1803" s="11" t="s">
        <v>33</v>
      </c>
      <c r="S1803" s="11" t="s">
        <v>2117</v>
      </c>
    </row>
    <row r="1804" spans="1:19">
      <c r="A1804" s="37"/>
      <c r="B1804" s="37"/>
      <c r="C1804" s="50"/>
      <c r="D1804" s="51"/>
      <c r="E1804" s="54"/>
      <c r="F1804" s="59"/>
      <c r="G1804" s="69"/>
      <c r="H1804" s="73"/>
      <c r="I1804" s="60"/>
      <c r="J1804" s="54"/>
      <c r="K1804" s="86" t="s">
        <v>2367</v>
      </c>
      <c r="L1804" s="93" t="s">
        <v>2368</v>
      </c>
      <c r="M1804" s="1">
        <f t="shared" si="49"/>
        <v>32</v>
      </c>
      <c r="O1804" s="1" t="str">
        <f t="shared" si="50"/>
        <v>F4124</v>
      </c>
      <c r="P1804" s="1" t="str">
        <f t="shared" si="51"/>
        <v>Pathak/Project Mgnt Capabilities</v>
      </c>
      <c r="Q1804" s="13" t="s">
        <v>2122</v>
      </c>
      <c r="R1804" s="11" t="s">
        <v>33</v>
      </c>
      <c r="S1804" s="11" t="s">
        <v>2117</v>
      </c>
    </row>
    <row r="1805" spans="1:19">
      <c r="A1805" s="37"/>
      <c r="B1805" s="37"/>
      <c r="C1805" s="50"/>
      <c r="D1805" s="51"/>
      <c r="E1805" s="54"/>
      <c r="F1805" s="59"/>
      <c r="G1805" s="69"/>
      <c r="H1805" s="73"/>
      <c r="I1805" s="60"/>
      <c r="J1805" s="54"/>
      <c r="K1805" s="86" t="s">
        <v>2369</v>
      </c>
      <c r="L1805" s="93" t="s">
        <v>2370</v>
      </c>
      <c r="M1805" s="1">
        <f t="shared" ref="M1805:M1868" si="52">MAX(LEN(F1805), LEN(H1805), LEN(J1805), LEN(L1806))</f>
        <v>34</v>
      </c>
      <c r="O1805" s="1" t="str">
        <f t="shared" ref="O1805:O1868" si="53">E1805&amp;G1805&amp;I1805&amp;K1806</f>
        <v>F4125</v>
      </c>
      <c r="P1805" s="1" t="str">
        <f t="shared" ref="P1805:P1868" si="54">F1805&amp;H1805&amp;J1805&amp;L1806</f>
        <v>Pasi/Industrl Specific Qualificatn</v>
      </c>
      <c r="Q1805" s="13" t="s">
        <v>2122</v>
      </c>
      <c r="R1805" s="11" t="s">
        <v>33</v>
      </c>
      <c r="S1805" s="11" t="s">
        <v>2117</v>
      </c>
    </row>
    <row r="1806" spans="1:19">
      <c r="A1806" s="37"/>
      <c r="B1806" s="37"/>
      <c r="C1806" s="50"/>
      <c r="D1806" s="51"/>
      <c r="E1806" s="54"/>
      <c r="F1806" s="59"/>
      <c r="G1806" s="69"/>
      <c r="H1806" s="73"/>
      <c r="I1806" s="60"/>
      <c r="J1806" s="54"/>
      <c r="K1806" s="86" t="s">
        <v>2371</v>
      </c>
      <c r="L1806" s="93" t="s">
        <v>2372</v>
      </c>
      <c r="M1806" s="1">
        <f t="shared" si="52"/>
        <v>34</v>
      </c>
      <c r="O1806" s="1" t="str">
        <f t="shared" si="53"/>
        <v>F4126</v>
      </c>
      <c r="P1806" s="1" t="str">
        <f t="shared" si="54"/>
        <v>Mohanty/Poverty Alleviatn and Devl</v>
      </c>
      <c r="Q1806" s="13" t="s">
        <v>2122</v>
      </c>
      <c r="R1806" s="11" t="s">
        <v>33</v>
      </c>
      <c r="S1806" s="11" t="s">
        <v>2117</v>
      </c>
    </row>
    <row r="1807" spans="1:19">
      <c r="A1807" s="37"/>
      <c r="B1807" s="37"/>
      <c r="C1807" s="50"/>
      <c r="D1807" s="51"/>
      <c r="E1807" s="54"/>
      <c r="F1807" s="59"/>
      <c r="G1807" s="69"/>
      <c r="H1807" s="73"/>
      <c r="I1807" s="60"/>
      <c r="J1807" s="54"/>
      <c r="K1807" s="86" t="s">
        <v>2373</v>
      </c>
      <c r="L1807" s="93" t="s">
        <v>2374</v>
      </c>
      <c r="M1807" s="1">
        <f t="shared" si="52"/>
        <v>28</v>
      </c>
      <c r="O1807" s="1" t="str">
        <f t="shared" si="53"/>
        <v>F4127</v>
      </c>
      <c r="P1807" s="1" t="str">
        <f t="shared" si="54"/>
        <v>Mfargret/Study of Homophobia</v>
      </c>
      <c r="Q1807" s="13" t="s">
        <v>2122</v>
      </c>
      <c r="R1807" s="11" t="s">
        <v>33</v>
      </c>
      <c r="S1807" s="11" t="s">
        <v>2117</v>
      </c>
    </row>
    <row r="1808" spans="1:19">
      <c r="A1808" s="37"/>
      <c r="B1808" s="37"/>
      <c r="C1808" s="50"/>
      <c r="D1808" s="51"/>
      <c r="E1808" s="54"/>
      <c r="F1808" s="59"/>
      <c r="G1808" s="69"/>
      <c r="H1808" s="73"/>
      <c r="I1808" s="60"/>
      <c r="J1808" s="54"/>
      <c r="K1808" s="86" t="s">
        <v>2375</v>
      </c>
      <c r="L1808" s="93" t="s">
        <v>2376</v>
      </c>
      <c r="M1808" s="1">
        <f t="shared" si="52"/>
        <v>33</v>
      </c>
      <c r="O1808" s="1" t="str">
        <f t="shared" si="53"/>
        <v>F4128</v>
      </c>
      <c r="P1808" s="1" t="str">
        <f t="shared" si="54"/>
        <v>Maureen/Public Enterprise Reforms</v>
      </c>
      <c r="Q1808" s="13" t="s">
        <v>2122</v>
      </c>
      <c r="R1808" s="11" t="s">
        <v>33</v>
      </c>
      <c r="S1808" s="11" t="s">
        <v>2117</v>
      </c>
    </row>
    <row r="1809" spans="1:19">
      <c r="A1809" s="37"/>
      <c r="B1809" s="37"/>
      <c r="C1809" s="50"/>
      <c r="D1809" s="51"/>
      <c r="E1809" s="54"/>
      <c r="F1809" s="59"/>
      <c r="G1809" s="69"/>
      <c r="H1809" s="73"/>
      <c r="I1809" s="60"/>
      <c r="J1809" s="54"/>
      <c r="K1809" s="86" t="s">
        <v>2377</v>
      </c>
      <c r="L1809" s="93" t="s">
        <v>2378</v>
      </c>
      <c r="M1809" s="1">
        <f t="shared" si="52"/>
        <v>35</v>
      </c>
      <c r="O1809" s="1" t="str">
        <f t="shared" si="53"/>
        <v>F4129</v>
      </c>
      <c r="P1809" s="1" t="str">
        <f t="shared" si="54"/>
        <v>Alternative Measurement Land Prices</v>
      </c>
      <c r="Q1809" s="13" t="s">
        <v>2122</v>
      </c>
      <c r="R1809" s="11" t="s">
        <v>33</v>
      </c>
      <c r="S1809" s="11" t="s">
        <v>2117</v>
      </c>
    </row>
    <row r="1810" spans="1:19">
      <c r="A1810" s="37"/>
      <c r="B1810" s="37"/>
      <c r="C1810" s="50"/>
      <c r="D1810" s="51"/>
      <c r="E1810" s="54"/>
      <c r="F1810" s="59"/>
      <c r="G1810" s="69"/>
      <c r="H1810" s="73"/>
      <c r="I1810" s="60"/>
      <c r="J1810" s="54"/>
      <c r="K1810" s="86" t="s">
        <v>2379</v>
      </c>
      <c r="L1810" s="93" t="s">
        <v>2380</v>
      </c>
      <c r="M1810" s="1">
        <f t="shared" si="52"/>
        <v>32</v>
      </c>
      <c r="O1810" s="1" t="str">
        <f t="shared" si="53"/>
        <v>F4130</v>
      </c>
      <c r="P1810" s="1" t="str">
        <f t="shared" si="54"/>
        <v>J Nand/Impact of Recent Flooding</v>
      </c>
      <c r="Q1810" s="13" t="s">
        <v>2122</v>
      </c>
      <c r="R1810" s="11" t="s">
        <v>33</v>
      </c>
      <c r="S1810" s="11" t="s">
        <v>2117</v>
      </c>
    </row>
    <row r="1811" spans="1:19">
      <c r="A1811" s="37"/>
      <c r="B1811" s="37"/>
      <c r="C1811" s="50"/>
      <c r="D1811" s="51"/>
      <c r="E1811" s="54"/>
      <c r="F1811" s="59"/>
      <c r="G1811" s="69"/>
      <c r="H1811" s="73"/>
      <c r="I1811" s="60"/>
      <c r="J1811" s="54"/>
      <c r="K1811" s="86" t="s">
        <v>2381</v>
      </c>
      <c r="L1811" s="93" t="s">
        <v>2382</v>
      </c>
      <c r="M1811" s="1">
        <f t="shared" si="52"/>
        <v>29</v>
      </c>
      <c r="O1811" s="1" t="str">
        <f t="shared" si="53"/>
        <v>F4131</v>
      </c>
      <c r="P1811" s="1" t="str">
        <f t="shared" si="54"/>
        <v>Ilisoni/Marcotting Techniques</v>
      </c>
      <c r="Q1811" s="13" t="s">
        <v>2122</v>
      </c>
      <c r="R1811" s="11" t="s">
        <v>33</v>
      </c>
      <c r="S1811" s="11" t="s">
        <v>2117</v>
      </c>
    </row>
    <row r="1812" spans="1:19">
      <c r="A1812" s="37"/>
      <c r="B1812" s="37"/>
      <c r="C1812" s="50"/>
      <c r="D1812" s="51"/>
      <c r="E1812" s="54"/>
      <c r="F1812" s="59"/>
      <c r="G1812" s="69"/>
      <c r="H1812" s="73"/>
      <c r="I1812" s="60"/>
      <c r="J1812" s="54"/>
      <c r="K1812" s="86" t="s">
        <v>2383</v>
      </c>
      <c r="L1812" s="93" t="s">
        <v>2384</v>
      </c>
      <c r="M1812" s="1">
        <f t="shared" si="52"/>
        <v>34</v>
      </c>
      <c r="O1812" s="1" t="str">
        <f t="shared" si="53"/>
        <v>F4132</v>
      </c>
      <c r="P1812" s="1" t="str">
        <f t="shared" si="54"/>
        <v>Aidan/Shipping-Small Island States</v>
      </c>
      <c r="Q1812" s="13" t="s">
        <v>2122</v>
      </c>
      <c r="R1812" s="11" t="s">
        <v>33</v>
      </c>
      <c r="S1812" s="11" t="s">
        <v>2117</v>
      </c>
    </row>
    <row r="1813" spans="1:19">
      <c r="A1813" s="37"/>
      <c r="B1813" s="37"/>
      <c r="C1813" s="50"/>
      <c r="D1813" s="51"/>
      <c r="E1813" s="54"/>
      <c r="F1813" s="59"/>
      <c r="G1813" s="69"/>
      <c r="H1813" s="73"/>
      <c r="I1813" s="60"/>
      <c r="J1813" s="54"/>
      <c r="K1813" s="86" t="s">
        <v>2385</v>
      </c>
      <c r="L1813" s="93" t="s">
        <v>2386</v>
      </c>
      <c r="M1813" s="1">
        <f t="shared" si="52"/>
        <v>32</v>
      </c>
      <c r="O1813" s="1" t="str">
        <f t="shared" si="53"/>
        <v>F4133</v>
      </c>
      <c r="P1813" s="1" t="str">
        <f t="shared" si="54"/>
        <v>Josaia/Impact of Urban Expansion</v>
      </c>
      <c r="Q1813" s="13" t="s">
        <v>2122</v>
      </c>
      <c r="R1813" s="11" t="s">
        <v>33</v>
      </c>
      <c r="S1813" s="11" t="s">
        <v>2117</v>
      </c>
    </row>
    <row r="1814" spans="1:19">
      <c r="A1814" s="37"/>
      <c r="B1814" s="37"/>
      <c r="C1814" s="50"/>
      <c r="D1814" s="51"/>
      <c r="E1814" s="54"/>
      <c r="F1814" s="59"/>
      <c r="G1814" s="69"/>
      <c r="H1814" s="73"/>
      <c r="I1814" s="60"/>
      <c r="J1814" s="54"/>
      <c r="K1814" s="86" t="s">
        <v>2387</v>
      </c>
      <c r="L1814" s="93" t="s">
        <v>2388</v>
      </c>
      <c r="M1814" s="1">
        <f t="shared" si="52"/>
        <v>23</v>
      </c>
      <c r="O1814" s="1" t="str">
        <f t="shared" si="53"/>
        <v>F4134</v>
      </c>
      <c r="P1814" s="1" t="str">
        <f t="shared" si="54"/>
        <v>Semi/Sustainable Forest</v>
      </c>
      <c r="Q1814" s="13" t="s">
        <v>2122</v>
      </c>
      <c r="R1814" s="11" t="s">
        <v>33</v>
      </c>
      <c r="S1814" s="11" t="s">
        <v>2117</v>
      </c>
    </row>
    <row r="1815" spans="1:19">
      <c r="A1815" s="37"/>
      <c r="B1815" s="37"/>
      <c r="C1815" s="50"/>
      <c r="D1815" s="51"/>
      <c r="E1815" s="54"/>
      <c r="F1815" s="59"/>
      <c r="G1815" s="69"/>
      <c r="H1815" s="73"/>
      <c r="I1815" s="60"/>
      <c r="J1815" s="54"/>
      <c r="K1815" s="86" t="s">
        <v>2389</v>
      </c>
      <c r="L1815" s="93" t="s">
        <v>2390</v>
      </c>
      <c r="M1815" s="1">
        <f t="shared" si="52"/>
        <v>32</v>
      </c>
      <c r="O1815" s="1" t="str">
        <f t="shared" si="53"/>
        <v>F4135</v>
      </c>
      <c r="P1815" s="1" t="str">
        <f t="shared" si="54"/>
        <v>Parishka/Women - Gender Equality</v>
      </c>
      <c r="Q1815" s="13" t="s">
        <v>2122</v>
      </c>
      <c r="R1815" s="11" t="s">
        <v>33</v>
      </c>
      <c r="S1815" s="11" t="s">
        <v>2117</v>
      </c>
    </row>
    <row r="1816" spans="1:19">
      <c r="A1816" s="37"/>
      <c r="B1816" s="37"/>
      <c r="C1816" s="50"/>
      <c r="D1816" s="51"/>
      <c r="E1816" s="54"/>
      <c r="F1816" s="59"/>
      <c r="G1816" s="69"/>
      <c r="H1816" s="73"/>
      <c r="I1816" s="60"/>
      <c r="J1816" s="54"/>
      <c r="K1816" s="86" t="s">
        <v>2391</v>
      </c>
      <c r="L1816" s="93" t="s">
        <v>2392</v>
      </c>
      <c r="M1816" s="1">
        <f t="shared" si="52"/>
        <v>29</v>
      </c>
      <c r="O1816" s="1" t="str">
        <f t="shared" si="53"/>
        <v>F4136</v>
      </c>
      <c r="P1816" s="1" t="str">
        <f t="shared" si="54"/>
        <v>Yasumala/Employment Relations</v>
      </c>
      <c r="Q1816" s="13" t="s">
        <v>2122</v>
      </c>
      <c r="R1816" s="11" t="s">
        <v>33</v>
      </c>
      <c r="S1816" s="11" t="s">
        <v>2117</v>
      </c>
    </row>
    <row r="1817" spans="1:19">
      <c r="A1817" s="37"/>
      <c r="B1817" s="37"/>
      <c r="C1817" s="50"/>
      <c r="D1817" s="51"/>
      <c r="E1817" s="54"/>
      <c r="F1817" s="59"/>
      <c r="G1817" s="69"/>
      <c r="H1817" s="73"/>
      <c r="I1817" s="60"/>
      <c r="J1817" s="54"/>
      <c r="K1817" s="86" t="s">
        <v>2393</v>
      </c>
      <c r="L1817" s="93" t="s">
        <v>2394</v>
      </c>
      <c r="M1817" s="1">
        <f t="shared" si="52"/>
        <v>34</v>
      </c>
      <c r="O1817" s="1" t="str">
        <f t="shared" si="53"/>
        <v>F4137</v>
      </c>
      <c r="P1817" s="1" t="str">
        <f t="shared" si="54"/>
        <v>Glen/Business Value-Private Sector</v>
      </c>
      <c r="Q1817" s="13" t="s">
        <v>2122</v>
      </c>
      <c r="R1817" s="11" t="s">
        <v>33</v>
      </c>
      <c r="S1817" s="11" t="s">
        <v>2117</v>
      </c>
    </row>
    <row r="1818" spans="1:19">
      <c r="A1818" s="37"/>
      <c r="B1818" s="37"/>
      <c r="C1818" s="50"/>
      <c r="D1818" s="51"/>
      <c r="E1818" s="54"/>
      <c r="F1818" s="59"/>
      <c r="G1818" s="69"/>
      <c r="H1818" s="73"/>
      <c r="I1818" s="60"/>
      <c r="J1818" s="54"/>
      <c r="K1818" s="86" t="s">
        <v>2395</v>
      </c>
      <c r="L1818" s="93" t="s">
        <v>2396</v>
      </c>
      <c r="M1818" s="1">
        <f t="shared" si="52"/>
        <v>22</v>
      </c>
      <c r="O1818" s="1" t="str">
        <f t="shared" si="53"/>
        <v>F4138</v>
      </c>
      <c r="P1818" s="1" t="str">
        <f t="shared" si="54"/>
        <v>Sanjay/Raro Production</v>
      </c>
      <c r="Q1818" s="13" t="s">
        <v>2122</v>
      </c>
      <c r="R1818" s="11" t="s">
        <v>33</v>
      </c>
      <c r="S1818" s="11" t="s">
        <v>2117</v>
      </c>
    </row>
    <row r="1819" spans="1:19">
      <c r="A1819" s="37"/>
      <c r="B1819" s="37"/>
      <c r="C1819" s="50"/>
      <c r="D1819" s="51"/>
      <c r="E1819" s="54"/>
      <c r="F1819" s="59"/>
      <c r="G1819" s="69"/>
      <c r="H1819" s="73"/>
      <c r="I1819" s="60"/>
      <c r="J1819" s="54"/>
      <c r="K1819" s="86" t="s">
        <v>2397</v>
      </c>
      <c r="L1819" s="93" t="s">
        <v>2398</v>
      </c>
      <c r="M1819" s="1">
        <f t="shared" si="52"/>
        <v>29</v>
      </c>
      <c r="O1819" s="1" t="str">
        <f t="shared" si="53"/>
        <v>F4139</v>
      </c>
      <c r="P1819" s="1" t="str">
        <f t="shared" si="54"/>
        <v>Losalini/Women Market Vendors</v>
      </c>
      <c r="Q1819" s="13" t="s">
        <v>2122</v>
      </c>
      <c r="R1819" s="11" t="s">
        <v>33</v>
      </c>
      <c r="S1819" s="11" t="s">
        <v>2117</v>
      </c>
    </row>
    <row r="1820" spans="1:19">
      <c r="A1820" s="37"/>
      <c r="B1820" s="37"/>
      <c r="C1820" s="50"/>
      <c r="D1820" s="51"/>
      <c r="E1820" s="54"/>
      <c r="F1820" s="59"/>
      <c r="G1820" s="69"/>
      <c r="H1820" s="73"/>
      <c r="I1820" s="60"/>
      <c r="J1820" s="54"/>
      <c r="K1820" s="86" t="s">
        <v>2399</v>
      </c>
      <c r="L1820" s="93" t="s">
        <v>2400</v>
      </c>
      <c r="M1820" s="1">
        <f t="shared" si="52"/>
        <v>26</v>
      </c>
      <c r="O1820" s="1" t="str">
        <f t="shared" si="53"/>
        <v>F4140</v>
      </c>
      <c r="P1820" s="1" t="str">
        <f t="shared" si="54"/>
        <v>Eroni/Constitution Process</v>
      </c>
      <c r="Q1820" s="13" t="s">
        <v>2122</v>
      </c>
      <c r="R1820" s="11" t="s">
        <v>33</v>
      </c>
      <c r="S1820" s="11" t="s">
        <v>2117</v>
      </c>
    </row>
    <row r="1821" spans="1:19">
      <c r="A1821" s="37"/>
      <c r="B1821" s="37"/>
      <c r="C1821" s="50"/>
      <c r="D1821" s="51"/>
      <c r="E1821" s="54"/>
      <c r="F1821" s="59"/>
      <c r="G1821" s="69"/>
      <c r="H1821" s="73"/>
      <c r="I1821" s="60"/>
      <c r="J1821" s="54"/>
      <c r="K1821" s="86" t="s">
        <v>2401</v>
      </c>
      <c r="L1821" s="93" t="s">
        <v>2402</v>
      </c>
      <c r="M1821" s="1">
        <f t="shared" si="52"/>
        <v>28</v>
      </c>
      <c r="O1821" s="1" t="str">
        <f t="shared" si="53"/>
        <v>F4141</v>
      </c>
      <c r="P1821" s="1" t="str">
        <f t="shared" si="54"/>
        <v>Kushneel/Devaluation Impacts</v>
      </c>
      <c r="Q1821" s="13" t="s">
        <v>2122</v>
      </c>
      <c r="R1821" s="11" t="s">
        <v>33</v>
      </c>
      <c r="S1821" s="11" t="s">
        <v>2117</v>
      </c>
    </row>
    <row r="1822" spans="1:19">
      <c r="A1822" s="37"/>
      <c r="B1822" s="37"/>
      <c r="C1822" s="50"/>
      <c r="D1822" s="51"/>
      <c r="E1822" s="54"/>
      <c r="F1822" s="59"/>
      <c r="G1822" s="69"/>
      <c r="H1822" s="73"/>
      <c r="I1822" s="60"/>
      <c r="J1822" s="54"/>
      <c r="K1822" s="86" t="s">
        <v>2403</v>
      </c>
      <c r="L1822" s="93" t="s">
        <v>2404</v>
      </c>
      <c r="M1822" s="1">
        <f t="shared" si="52"/>
        <v>24</v>
      </c>
      <c r="O1822" s="1" t="str">
        <f t="shared" si="53"/>
        <v>F4142</v>
      </c>
      <c r="P1822" s="1" t="str">
        <f t="shared" si="54"/>
        <v>Tony/Role of Gift Giving</v>
      </c>
      <c r="Q1822" s="13" t="s">
        <v>2122</v>
      </c>
      <c r="R1822" s="11" t="s">
        <v>33</v>
      </c>
      <c r="S1822" s="11" t="s">
        <v>2117</v>
      </c>
    </row>
    <row r="1823" spans="1:19">
      <c r="A1823" s="37"/>
      <c r="B1823" s="37"/>
      <c r="C1823" s="50"/>
      <c r="D1823" s="51"/>
      <c r="E1823" s="54"/>
      <c r="F1823" s="59"/>
      <c r="G1823" s="69"/>
      <c r="H1823" s="73"/>
      <c r="I1823" s="60"/>
      <c r="J1823" s="54"/>
      <c r="K1823" s="86" t="s">
        <v>2405</v>
      </c>
      <c r="L1823" s="93" t="s">
        <v>2406</v>
      </c>
      <c r="M1823" s="1">
        <f t="shared" si="52"/>
        <v>35</v>
      </c>
      <c r="O1823" s="1" t="str">
        <f t="shared" si="53"/>
        <v>F4143</v>
      </c>
      <c r="P1823" s="1" t="str">
        <f t="shared" si="54"/>
        <v>Runte/Documenting Farmers Practices</v>
      </c>
      <c r="Q1823" s="13" t="s">
        <v>2122</v>
      </c>
      <c r="R1823" s="11" t="s">
        <v>33</v>
      </c>
      <c r="S1823" s="11" t="s">
        <v>2117</v>
      </c>
    </row>
    <row r="1824" spans="1:19">
      <c r="A1824" s="37"/>
      <c r="B1824" s="37"/>
      <c r="C1824" s="50"/>
      <c r="D1824" s="51"/>
      <c r="E1824" s="54"/>
      <c r="F1824" s="59"/>
      <c r="G1824" s="69"/>
      <c r="H1824" s="73"/>
      <c r="I1824" s="60"/>
      <c r="J1824" s="54"/>
      <c r="K1824" s="86" t="s">
        <v>2407</v>
      </c>
      <c r="L1824" s="93" t="s">
        <v>2408</v>
      </c>
      <c r="M1824" s="1">
        <f t="shared" si="52"/>
        <v>32</v>
      </c>
      <c r="O1824" s="1" t="str">
        <f t="shared" si="53"/>
        <v>F4144</v>
      </c>
      <c r="P1824" s="1" t="str">
        <f t="shared" si="54"/>
        <v>Manetiva/Microfinance Solomon Is</v>
      </c>
      <c r="Q1824" s="13" t="s">
        <v>2122</v>
      </c>
      <c r="R1824" s="11" t="s">
        <v>33</v>
      </c>
      <c r="S1824" s="11" t="s">
        <v>2117</v>
      </c>
    </row>
    <row r="1825" spans="1:19">
      <c r="A1825" s="37"/>
      <c r="B1825" s="37"/>
      <c r="C1825" s="50"/>
      <c r="D1825" s="51"/>
      <c r="E1825" s="54"/>
      <c r="F1825" s="59"/>
      <c r="G1825" s="69"/>
      <c r="H1825" s="73"/>
      <c r="I1825" s="60"/>
      <c r="J1825" s="54"/>
      <c r="K1825" s="86" t="s">
        <v>2409</v>
      </c>
      <c r="L1825" s="93" t="s">
        <v>2410</v>
      </c>
      <c r="M1825" s="1">
        <f t="shared" si="52"/>
        <v>30</v>
      </c>
      <c r="O1825" s="1" t="str">
        <f t="shared" si="53"/>
        <v>F4145</v>
      </c>
      <c r="P1825" s="1" t="str">
        <f t="shared" si="54"/>
        <v>Mapuru/Regulation in Fisheries</v>
      </c>
      <c r="Q1825" s="13" t="s">
        <v>2122</v>
      </c>
      <c r="R1825" s="11" t="s">
        <v>33</v>
      </c>
      <c r="S1825" s="11" t="s">
        <v>2117</v>
      </c>
    </row>
    <row r="1826" spans="1:19">
      <c r="A1826" s="37"/>
      <c r="B1826" s="37"/>
      <c r="C1826" s="50"/>
      <c r="D1826" s="51"/>
      <c r="E1826" s="54"/>
      <c r="F1826" s="59"/>
      <c r="G1826" s="69"/>
      <c r="H1826" s="73"/>
      <c r="I1826" s="60"/>
      <c r="J1826" s="54"/>
      <c r="K1826" s="86" t="s">
        <v>2411</v>
      </c>
      <c r="L1826" s="93" t="s">
        <v>2412</v>
      </c>
      <c r="M1826" s="1">
        <f t="shared" si="52"/>
        <v>22</v>
      </c>
      <c r="O1826" s="1" t="str">
        <f t="shared" si="53"/>
        <v>F4146</v>
      </c>
      <c r="P1826" s="1" t="str">
        <f t="shared" si="54"/>
        <v>Neale/Mangement Reform</v>
      </c>
      <c r="Q1826" s="13" t="s">
        <v>2122</v>
      </c>
      <c r="R1826" s="11" t="s">
        <v>33</v>
      </c>
      <c r="S1826" s="11" t="s">
        <v>2117</v>
      </c>
    </row>
    <row r="1827" spans="1:19">
      <c r="A1827" s="37"/>
      <c r="B1827" s="37"/>
      <c r="C1827" s="50"/>
      <c r="D1827" s="51"/>
      <c r="E1827" s="54"/>
      <c r="F1827" s="59"/>
      <c r="G1827" s="69"/>
      <c r="H1827" s="73"/>
      <c r="I1827" s="60"/>
      <c r="J1827" s="54"/>
      <c r="K1827" s="86" t="s">
        <v>2413</v>
      </c>
      <c r="L1827" s="93" t="s">
        <v>2414</v>
      </c>
      <c r="M1827" s="1">
        <f t="shared" si="52"/>
        <v>24</v>
      </c>
      <c r="O1827" s="1" t="str">
        <f t="shared" si="53"/>
        <v>F4147</v>
      </c>
      <c r="P1827" s="1" t="str">
        <f t="shared" si="54"/>
        <v>Hong/Welfare &amp; Education</v>
      </c>
      <c r="Q1827" s="13" t="s">
        <v>2122</v>
      </c>
      <c r="R1827" s="11" t="s">
        <v>33</v>
      </c>
      <c r="S1827" s="11" t="s">
        <v>2117</v>
      </c>
    </row>
    <row r="1828" spans="1:19">
      <c r="A1828" s="37"/>
      <c r="B1828" s="37"/>
      <c r="C1828" s="50"/>
      <c r="D1828" s="51"/>
      <c r="E1828" s="54"/>
      <c r="F1828" s="59"/>
      <c r="G1828" s="69"/>
      <c r="H1828" s="73"/>
      <c r="I1828" s="60"/>
      <c r="J1828" s="54"/>
      <c r="K1828" s="86" t="s">
        <v>2415</v>
      </c>
      <c r="L1828" s="93" t="s">
        <v>2416</v>
      </c>
      <c r="M1828" s="1">
        <f t="shared" si="52"/>
        <v>24</v>
      </c>
      <c r="O1828" s="1" t="str">
        <f t="shared" si="53"/>
        <v>F4148</v>
      </c>
      <c r="P1828" s="1" t="str">
        <f t="shared" si="54"/>
        <v>Maria/Marine Stewardship</v>
      </c>
      <c r="Q1828" s="13" t="s">
        <v>2122</v>
      </c>
      <c r="R1828" s="11" t="s">
        <v>33</v>
      </c>
      <c r="S1828" s="11" t="s">
        <v>2117</v>
      </c>
    </row>
    <row r="1829" spans="1:19">
      <c r="A1829" s="37"/>
      <c r="B1829" s="37"/>
      <c r="C1829" s="50"/>
      <c r="D1829" s="51"/>
      <c r="E1829" s="54"/>
      <c r="F1829" s="59"/>
      <c r="G1829" s="69"/>
      <c r="H1829" s="73"/>
      <c r="I1829" s="60"/>
      <c r="J1829" s="54"/>
      <c r="K1829" s="86" t="s">
        <v>2417</v>
      </c>
      <c r="L1829" s="93" t="s">
        <v>2418</v>
      </c>
      <c r="M1829" s="1">
        <f t="shared" si="52"/>
        <v>29</v>
      </c>
      <c r="O1829" s="1" t="str">
        <f t="shared" si="53"/>
        <v>F4149</v>
      </c>
      <c r="P1829" s="1" t="str">
        <f t="shared" si="54"/>
        <v>Fauzia/Managerial Perspective</v>
      </c>
      <c r="Q1829" s="13" t="s">
        <v>2122</v>
      </c>
      <c r="R1829" s="11" t="s">
        <v>33</v>
      </c>
      <c r="S1829" s="11" t="s">
        <v>2117</v>
      </c>
    </row>
    <row r="1830" spans="1:19">
      <c r="A1830" s="37"/>
      <c r="B1830" s="37"/>
      <c r="C1830" s="50"/>
      <c r="D1830" s="51"/>
      <c r="E1830" s="54"/>
      <c r="F1830" s="59"/>
      <c r="G1830" s="69"/>
      <c r="H1830" s="73"/>
      <c r="I1830" s="60"/>
      <c r="J1830" s="54"/>
      <c r="K1830" s="86" t="s">
        <v>2419</v>
      </c>
      <c r="L1830" s="93" t="s">
        <v>2420</v>
      </c>
      <c r="M1830" s="1">
        <f t="shared" si="52"/>
        <v>17</v>
      </c>
      <c r="O1830" s="1" t="str">
        <f t="shared" si="53"/>
        <v>F4150</v>
      </c>
      <c r="P1830" s="1" t="str">
        <f t="shared" si="54"/>
        <v>Rohit/Taro Yields</v>
      </c>
      <c r="Q1830" s="13" t="s">
        <v>2122</v>
      </c>
      <c r="R1830" s="11" t="s">
        <v>33</v>
      </c>
      <c r="S1830" s="11" t="s">
        <v>2117</v>
      </c>
    </row>
    <row r="1831" spans="1:19">
      <c r="A1831" s="37"/>
      <c r="B1831" s="37"/>
      <c r="C1831" s="50"/>
      <c r="D1831" s="51"/>
      <c r="E1831" s="54"/>
      <c r="F1831" s="59"/>
      <c r="G1831" s="69"/>
      <c r="H1831" s="73"/>
      <c r="I1831" s="60"/>
      <c r="J1831" s="54"/>
      <c r="K1831" s="86" t="s">
        <v>2421</v>
      </c>
      <c r="L1831" s="93" t="s">
        <v>2422</v>
      </c>
      <c r="M1831" s="1">
        <f t="shared" si="52"/>
        <v>29</v>
      </c>
      <c r="O1831" s="1" t="str">
        <f t="shared" si="53"/>
        <v>F4151</v>
      </c>
      <c r="P1831" s="1" t="str">
        <f t="shared" si="54"/>
        <v>Romitesh/Constitution Process</v>
      </c>
      <c r="Q1831" s="13" t="s">
        <v>2122</v>
      </c>
      <c r="R1831" s="11" t="s">
        <v>33</v>
      </c>
      <c r="S1831" s="11" t="s">
        <v>2117</v>
      </c>
    </row>
    <row r="1832" spans="1:19">
      <c r="A1832" s="37"/>
      <c r="B1832" s="37"/>
      <c r="C1832" s="50"/>
      <c r="D1832" s="51"/>
      <c r="E1832" s="54"/>
      <c r="F1832" s="59"/>
      <c r="G1832" s="69"/>
      <c r="H1832" s="73"/>
      <c r="I1832" s="60"/>
      <c r="J1832" s="54"/>
      <c r="K1832" s="86" t="s">
        <v>2423</v>
      </c>
      <c r="L1832" s="93" t="s">
        <v>2424</v>
      </c>
      <c r="M1832" s="1">
        <f t="shared" si="52"/>
        <v>27</v>
      </c>
      <c r="O1832" s="1" t="str">
        <f t="shared" si="53"/>
        <v>F4152</v>
      </c>
      <c r="P1832" s="1" t="str">
        <f t="shared" si="54"/>
        <v>Sera/Chinese Tourism Market</v>
      </c>
      <c r="Q1832" s="13" t="s">
        <v>2122</v>
      </c>
      <c r="R1832" s="11" t="s">
        <v>33</v>
      </c>
      <c r="S1832" s="11" t="s">
        <v>2117</v>
      </c>
    </row>
    <row r="1833" spans="1:19">
      <c r="A1833" s="37"/>
      <c r="B1833" s="37"/>
      <c r="C1833" s="50"/>
      <c r="D1833" s="51"/>
      <c r="E1833" s="54"/>
      <c r="F1833" s="59"/>
      <c r="G1833" s="69"/>
      <c r="H1833" s="73"/>
      <c r="I1833" s="60"/>
      <c r="J1833" s="54"/>
      <c r="K1833" s="86" t="s">
        <v>2425</v>
      </c>
      <c r="L1833" s="93" t="s">
        <v>2426</v>
      </c>
      <c r="M1833" s="1">
        <f t="shared" si="52"/>
        <v>16</v>
      </c>
      <c r="O1833" s="1" t="str">
        <f t="shared" si="53"/>
        <v>F4153</v>
      </c>
      <c r="P1833" s="1" t="str">
        <f t="shared" si="54"/>
        <v>Jope/Tuna Treaty</v>
      </c>
      <c r="Q1833" s="13" t="s">
        <v>2122</v>
      </c>
      <c r="R1833" s="11" t="s">
        <v>33</v>
      </c>
      <c r="S1833" s="11" t="s">
        <v>2117</v>
      </c>
    </row>
    <row r="1834" spans="1:19">
      <c r="A1834" s="37"/>
      <c r="B1834" s="37"/>
      <c r="C1834" s="50"/>
      <c r="D1834" s="51"/>
      <c r="E1834" s="54"/>
      <c r="F1834" s="59"/>
      <c r="G1834" s="69"/>
      <c r="H1834" s="73"/>
      <c r="I1834" s="60"/>
      <c r="J1834" s="54"/>
      <c r="K1834" s="86" t="s">
        <v>2427</v>
      </c>
      <c r="L1834" s="93" t="s">
        <v>2428</v>
      </c>
      <c r="M1834" s="1">
        <f t="shared" si="52"/>
        <v>23</v>
      </c>
      <c r="O1834" s="1" t="str">
        <f t="shared" si="53"/>
        <v>F4154</v>
      </c>
      <c r="P1834" s="1" t="str">
        <f t="shared" si="54"/>
        <v>Richard/Energy Policies</v>
      </c>
      <c r="Q1834" s="13" t="s">
        <v>2122</v>
      </c>
      <c r="R1834" s="11" t="s">
        <v>33</v>
      </c>
      <c r="S1834" s="11" t="s">
        <v>2117</v>
      </c>
    </row>
    <row r="1835" spans="1:19">
      <c r="A1835" s="37"/>
      <c r="B1835" s="37"/>
      <c r="C1835" s="50"/>
      <c r="D1835" s="51"/>
      <c r="E1835" s="54"/>
      <c r="F1835" s="59"/>
      <c r="G1835" s="69"/>
      <c r="H1835" s="73"/>
      <c r="I1835" s="60"/>
      <c r="J1835" s="54"/>
      <c r="K1835" s="86" t="s">
        <v>2429</v>
      </c>
      <c r="L1835" s="93" t="s">
        <v>2430</v>
      </c>
      <c r="M1835" s="1">
        <f t="shared" si="52"/>
        <v>19</v>
      </c>
      <c r="O1835" s="1" t="str">
        <f t="shared" si="53"/>
        <v>F4155</v>
      </c>
      <c r="P1835" s="1" t="str">
        <f t="shared" si="54"/>
        <v>Salesh/Post-Harvest</v>
      </c>
      <c r="Q1835" s="13" t="s">
        <v>2122</v>
      </c>
      <c r="R1835" s="11" t="s">
        <v>33</v>
      </c>
      <c r="S1835" s="11" t="s">
        <v>2117</v>
      </c>
    </row>
    <row r="1836" spans="1:19">
      <c r="A1836" s="37"/>
      <c r="B1836" s="37"/>
      <c r="C1836" s="50"/>
      <c r="D1836" s="51"/>
      <c r="E1836" s="54"/>
      <c r="F1836" s="59"/>
      <c r="G1836" s="69"/>
      <c r="H1836" s="73"/>
      <c r="I1836" s="60"/>
      <c r="J1836" s="54"/>
      <c r="K1836" s="86" t="s">
        <v>2431</v>
      </c>
      <c r="L1836" s="93" t="s">
        <v>2432</v>
      </c>
      <c r="M1836" s="1">
        <f t="shared" si="52"/>
        <v>22</v>
      </c>
      <c r="O1836" s="1" t="str">
        <f t="shared" si="53"/>
        <v>F4156</v>
      </c>
      <c r="P1836" s="1" t="str">
        <f t="shared" si="54"/>
        <v>Amerita/Climate Change</v>
      </c>
      <c r="Q1836" s="13" t="s">
        <v>2122</v>
      </c>
      <c r="R1836" s="11" t="s">
        <v>33</v>
      </c>
      <c r="S1836" s="11" t="s">
        <v>2117</v>
      </c>
    </row>
    <row r="1837" spans="1:19">
      <c r="A1837" s="37"/>
      <c r="B1837" s="37"/>
      <c r="C1837" s="50"/>
      <c r="D1837" s="51"/>
      <c r="E1837" s="54"/>
      <c r="F1837" s="59"/>
      <c r="G1837" s="69"/>
      <c r="H1837" s="73"/>
      <c r="I1837" s="60"/>
      <c r="J1837" s="54"/>
      <c r="K1837" s="86" t="s">
        <v>2433</v>
      </c>
      <c r="L1837" s="93" t="s">
        <v>2434</v>
      </c>
      <c r="M1837" s="1">
        <f t="shared" si="52"/>
        <v>28</v>
      </c>
      <c r="O1837" s="1" t="str">
        <f t="shared" si="53"/>
        <v>F4157</v>
      </c>
      <c r="P1837" s="1" t="str">
        <f t="shared" si="54"/>
        <v>Raijieli/Conflict Management</v>
      </c>
      <c r="Q1837" s="13" t="s">
        <v>2122</v>
      </c>
      <c r="R1837" s="11" t="s">
        <v>33</v>
      </c>
      <c r="S1837" s="11" t="s">
        <v>2117</v>
      </c>
    </row>
    <row r="1838" spans="1:19">
      <c r="A1838" s="37"/>
      <c r="B1838" s="37"/>
      <c r="C1838" s="50"/>
      <c r="D1838" s="51"/>
      <c r="E1838" s="54"/>
      <c r="F1838" s="59"/>
      <c r="G1838" s="69"/>
      <c r="H1838" s="73"/>
      <c r="I1838" s="60"/>
      <c r="J1838" s="54"/>
      <c r="K1838" s="86" t="s">
        <v>2435</v>
      </c>
      <c r="L1838" s="93" t="s">
        <v>2436</v>
      </c>
      <c r="M1838" s="1">
        <f t="shared" si="52"/>
        <v>25</v>
      </c>
      <c r="O1838" s="1" t="str">
        <f t="shared" si="53"/>
        <v>F4158</v>
      </c>
      <c r="P1838" s="1" t="str">
        <f t="shared" si="54"/>
        <v>Ian/Vegatable Consumption</v>
      </c>
      <c r="Q1838" s="13" t="s">
        <v>2122</v>
      </c>
      <c r="R1838" s="11" t="s">
        <v>33</v>
      </c>
      <c r="S1838" s="11" t="s">
        <v>2117</v>
      </c>
    </row>
    <row r="1839" spans="1:19">
      <c r="A1839" s="37"/>
      <c r="B1839" s="37"/>
      <c r="C1839" s="50"/>
      <c r="D1839" s="51"/>
      <c r="E1839" s="54"/>
      <c r="F1839" s="59"/>
      <c r="G1839" s="69"/>
      <c r="H1839" s="73"/>
      <c r="I1839" s="60"/>
      <c r="J1839" s="54"/>
      <c r="K1839" s="86" t="s">
        <v>2437</v>
      </c>
      <c r="L1839" s="93" t="s">
        <v>2438</v>
      </c>
      <c r="M1839" s="1">
        <f t="shared" si="52"/>
        <v>17</v>
      </c>
      <c r="O1839" s="1" t="str">
        <f t="shared" si="53"/>
        <v>F4159</v>
      </c>
      <c r="P1839" s="1" t="str">
        <f t="shared" si="54"/>
        <v>Komal/Land Prices</v>
      </c>
      <c r="Q1839" s="13" t="s">
        <v>2122</v>
      </c>
      <c r="R1839" s="11" t="s">
        <v>33</v>
      </c>
      <c r="S1839" s="11" t="s">
        <v>2117</v>
      </c>
    </row>
    <row r="1840" spans="1:19">
      <c r="A1840" s="37"/>
      <c r="B1840" s="37"/>
      <c r="C1840" s="50"/>
      <c r="D1840" s="51"/>
      <c r="E1840" s="54"/>
      <c r="F1840" s="59"/>
      <c r="G1840" s="69"/>
      <c r="H1840" s="73"/>
      <c r="I1840" s="60"/>
      <c r="J1840" s="54"/>
      <c r="K1840" s="86" t="s">
        <v>2439</v>
      </c>
      <c r="L1840" s="93" t="s">
        <v>2440</v>
      </c>
      <c r="M1840" s="1">
        <f t="shared" si="52"/>
        <v>21</v>
      </c>
      <c r="O1840" s="1" t="str">
        <f t="shared" si="53"/>
        <v>F4160</v>
      </c>
      <c r="P1840" s="1" t="str">
        <f t="shared" si="54"/>
        <v>Binesh/Landscape Fiji</v>
      </c>
      <c r="Q1840" s="13" t="s">
        <v>2122</v>
      </c>
      <c r="R1840" s="11" t="s">
        <v>33</v>
      </c>
      <c r="S1840" s="11" t="s">
        <v>2117</v>
      </c>
    </row>
    <row r="1841" spans="1:19">
      <c r="A1841" s="37"/>
      <c r="B1841" s="37"/>
      <c r="C1841" s="50"/>
      <c r="D1841" s="51"/>
      <c r="E1841" s="54"/>
      <c r="F1841" s="59"/>
      <c r="G1841" s="69"/>
      <c r="H1841" s="73"/>
      <c r="I1841" s="60"/>
      <c r="J1841" s="54"/>
      <c r="K1841" s="86" t="s">
        <v>2441</v>
      </c>
      <c r="L1841" s="93" t="s">
        <v>2442</v>
      </c>
      <c r="M1841" s="1">
        <f t="shared" si="52"/>
        <v>22</v>
      </c>
      <c r="O1841" s="1" t="str">
        <f t="shared" si="53"/>
        <v>F4161</v>
      </c>
      <c r="P1841" s="1" t="str">
        <f t="shared" si="54"/>
        <v>Loumoli/Edible Seaweed</v>
      </c>
      <c r="Q1841" s="13" t="s">
        <v>2122</v>
      </c>
      <c r="R1841" s="11" t="s">
        <v>33</v>
      </c>
      <c r="S1841" s="11" t="s">
        <v>2117</v>
      </c>
    </row>
    <row r="1842" spans="1:19">
      <c r="A1842" s="37"/>
      <c r="B1842" s="37"/>
      <c r="C1842" s="50"/>
      <c r="D1842" s="51"/>
      <c r="E1842" s="54"/>
      <c r="F1842" s="59"/>
      <c r="G1842" s="69"/>
      <c r="H1842" s="73"/>
      <c r="I1842" s="60"/>
      <c r="J1842" s="54"/>
      <c r="K1842" s="86" t="s">
        <v>2443</v>
      </c>
      <c r="L1842" s="93" t="s">
        <v>2444</v>
      </c>
      <c r="M1842" s="1">
        <f t="shared" si="52"/>
        <v>23</v>
      </c>
      <c r="O1842" s="1" t="str">
        <f t="shared" si="53"/>
        <v>F4162</v>
      </c>
      <c r="P1842" s="1" t="str">
        <f t="shared" si="54"/>
        <v>Rokai/Farming Practices</v>
      </c>
      <c r="Q1842" s="13" t="s">
        <v>2122</v>
      </c>
      <c r="R1842" s="11" t="s">
        <v>33</v>
      </c>
      <c r="S1842" s="11" t="s">
        <v>2117</v>
      </c>
    </row>
    <row r="1843" spans="1:19">
      <c r="A1843" s="37"/>
      <c r="B1843" s="37"/>
      <c r="C1843" s="50"/>
      <c r="D1843" s="51"/>
      <c r="E1843" s="54"/>
      <c r="F1843" s="59"/>
      <c r="G1843" s="69"/>
      <c r="H1843" s="73"/>
      <c r="I1843" s="60"/>
      <c r="J1843" s="54"/>
      <c r="K1843" s="86" t="s">
        <v>2445</v>
      </c>
      <c r="L1843" s="93" t="s">
        <v>2446</v>
      </c>
      <c r="M1843" s="1">
        <f t="shared" si="52"/>
        <v>19</v>
      </c>
      <c r="O1843" s="1" t="str">
        <f t="shared" si="53"/>
        <v>F4163</v>
      </c>
      <c r="P1843" s="1" t="str">
        <f t="shared" si="54"/>
        <v>Dinesh/Sugar Sector</v>
      </c>
      <c r="Q1843" s="13" t="s">
        <v>2122</v>
      </c>
      <c r="R1843" s="11" t="s">
        <v>33</v>
      </c>
      <c r="S1843" s="11" t="s">
        <v>2117</v>
      </c>
    </row>
    <row r="1844" spans="1:19">
      <c r="A1844" s="37"/>
      <c r="B1844" s="37"/>
      <c r="C1844" s="50"/>
      <c r="D1844" s="51"/>
      <c r="E1844" s="54"/>
      <c r="F1844" s="59"/>
      <c r="G1844" s="69"/>
      <c r="H1844" s="73"/>
      <c r="I1844" s="60"/>
      <c r="J1844" s="54"/>
      <c r="K1844" s="86" t="s">
        <v>2447</v>
      </c>
      <c r="L1844" s="93" t="s">
        <v>2448</v>
      </c>
      <c r="M1844" s="1">
        <f t="shared" si="52"/>
        <v>24</v>
      </c>
      <c r="O1844" s="1" t="str">
        <f t="shared" si="53"/>
        <v>F4164</v>
      </c>
      <c r="P1844" s="1" t="str">
        <f t="shared" si="54"/>
        <v>Clayton/Fiji Rugby Union</v>
      </c>
      <c r="Q1844" s="13" t="s">
        <v>2122</v>
      </c>
      <c r="R1844" s="11" t="s">
        <v>33</v>
      </c>
      <c r="S1844" s="11" t="s">
        <v>2117</v>
      </c>
    </row>
    <row r="1845" spans="1:19">
      <c r="A1845" s="37"/>
      <c r="B1845" s="37"/>
      <c r="C1845" s="50"/>
      <c r="D1845" s="51"/>
      <c r="E1845" s="54"/>
      <c r="F1845" s="59"/>
      <c r="G1845" s="69"/>
      <c r="H1845" s="73"/>
      <c r="I1845" s="60"/>
      <c r="J1845" s="54"/>
      <c r="K1845" s="86" t="s">
        <v>2449</v>
      </c>
      <c r="L1845" s="93" t="s">
        <v>2450</v>
      </c>
      <c r="M1845" s="1">
        <f t="shared" si="52"/>
        <v>22</v>
      </c>
      <c r="O1845" s="1" t="str">
        <f t="shared" si="53"/>
        <v>F4165</v>
      </c>
      <c r="P1845" s="1" t="str">
        <f t="shared" si="54"/>
        <v>Karishma/Food Security</v>
      </c>
      <c r="Q1845" s="13" t="s">
        <v>2122</v>
      </c>
      <c r="R1845" s="11" t="s">
        <v>33</v>
      </c>
      <c r="S1845" s="11" t="s">
        <v>2117</v>
      </c>
    </row>
    <row r="1846" spans="1:19">
      <c r="A1846" s="37"/>
      <c r="B1846" s="37"/>
      <c r="C1846" s="50"/>
      <c r="D1846" s="51"/>
      <c r="E1846" s="54"/>
      <c r="F1846" s="59"/>
      <c r="G1846" s="69"/>
      <c r="H1846" s="73"/>
      <c r="I1846" s="60"/>
      <c r="J1846" s="54"/>
      <c r="K1846" s="86" t="s">
        <v>2451</v>
      </c>
      <c r="L1846" s="93" t="s">
        <v>2452</v>
      </c>
      <c r="M1846" s="1">
        <f t="shared" si="52"/>
        <v>22</v>
      </c>
      <c r="O1846" s="1" t="str">
        <f t="shared" si="53"/>
        <v>F4166</v>
      </c>
      <c r="P1846" s="1" t="str">
        <f t="shared" si="54"/>
        <v>Fredrick/Land Disputes</v>
      </c>
      <c r="Q1846" s="13" t="s">
        <v>2122</v>
      </c>
      <c r="R1846" s="11" t="s">
        <v>33</v>
      </c>
      <c r="S1846" s="11" t="s">
        <v>2117</v>
      </c>
    </row>
    <row r="1847" spans="1:19">
      <c r="A1847" s="37"/>
      <c r="B1847" s="37"/>
      <c r="C1847" s="50"/>
      <c r="D1847" s="51"/>
      <c r="E1847" s="54"/>
      <c r="F1847" s="59"/>
      <c r="G1847" s="69"/>
      <c r="H1847" s="73"/>
      <c r="I1847" s="60"/>
      <c r="J1847" s="54"/>
      <c r="K1847" s="86" t="s">
        <v>2453</v>
      </c>
      <c r="L1847" s="93" t="s">
        <v>2454</v>
      </c>
      <c r="M1847" s="1">
        <f t="shared" si="52"/>
        <v>33</v>
      </c>
      <c r="O1847" s="1" t="str">
        <f t="shared" si="53"/>
        <v>F4167</v>
      </c>
      <c r="P1847" s="1" t="str">
        <f t="shared" si="54"/>
        <v>Marilyn/Climate Natural Disasters</v>
      </c>
      <c r="Q1847" s="13" t="s">
        <v>2122</v>
      </c>
      <c r="R1847" s="11" t="s">
        <v>33</v>
      </c>
      <c r="S1847" s="11" t="s">
        <v>2117</v>
      </c>
    </row>
    <row r="1848" spans="1:19">
      <c r="A1848" s="37"/>
      <c r="B1848" s="37"/>
      <c r="C1848" s="50"/>
      <c r="D1848" s="51"/>
      <c r="E1848" s="54"/>
      <c r="F1848" s="59"/>
      <c r="G1848" s="69"/>
      <c r="H1848" s="73"/>
      <c r="I1848" s="60"/>
      <c r="J1848" s="54"/>
      <c r="K1848" s="86" t="s">
        <v>2455</v>
      </c>
      <c r="L1848" s="93" t="s">
        <v>2456</v>
      </c>
      <c r="M1848" s="1">
        <f t="shared" si="52"/>
        <v>18</v>
      </c>
      <c r="O1848" s="1" t="str">
        <f t="shared" si="53"/>
        <v>F4168</v>
      </c>
      <c r="P1848" s="1" t="str">
        <f t="shared" si="54"/>
        <v>Toloi/Fallow Crops</v>
      </c>
      <c r="Q1848" s="13" t="s">
        <v>2122</v>
      </c>
      <c r="R1848" s="11" t="s">
        <v>33</v>
      </c>
      <c r="S1848" s="11" t="s">
        <v>2117</v>
      </c>
    </row>
    <row r="1849" spans="1:19">
      <c r="A1849" s="37"/>
      <c r="B1849" s="37"/>
      <c r="C1849" s="50"/>
      <c r="D1849" s="51"/>
      <c r="E1849" s="54"/>
      <c r="F1849" s="59"/>
      <c r="G1849" s="69"/>
      <c r="H1849" s="73"/>
      <c r="I1849" s="60"/>
      <c r="J1849" s="54"/>
      <c r="K1849" s="86" t="s">
        <v>2457</v>
      </c>
      <c r="L1849" s="93" t="s">
        <v>2458</v>
      </c>
      <c r="M1849" s="1">
        <f t="shared" si="52"/>
        <v>19</v>
      </c>
      <c r="O1849" s="1" t="str">
        <f t="shared" si="53"/>
        <v>F4169</v>
      </c>
      <c r="P1849" s="1" t="str">
        <f t="shared" si="54"/>
        <v>Derek/Wantok System</v>
      </c>
      <c r="Q1849" s="13" t="s">
        <v>2122</v>
      </c>
      <c r="R1849" s="11" t="s">
        <v>33</v>
      </c>
      <c r="S1849" s="11" t="s">
        <v>2117</v>
      </c>
    </row>
    <row r="1850" spans="1:19">
      <c r="A1850" s="37"/>
      <c r="B1850" s="37"/>
      <c r="C1850" s="50"/>
      <c r="D1850" s="51"/>
      <c r="E1850" s="54"/>
      <c r="F1850" s="59"/>
      <c r="G1850" s="69"/>
      <c r="H1850" s="73"/>
      <c r="I1850" s="60"/>
      <c r="J1850" s="54"/>
      <c r="K1850" s="86" t="s">
        <v>2459</v>
      </c>
      <c r="L1850" s="93" t="s">
        <v>2460</v>
      </c>
      <c r="M1850" s="1">
        <f t="shared" si="52"/>
        <v>22</v>
      </c>
      <c r="O1850" s="1" t="str">
        <f t="shared" si="53"/>
        <v>F4170</v>
      </c>
      <c r="P1850" s="1" t="str">
        <f t="shared" si="54"/>
        <v>Anjana/Food &amp; Security</v>
      </c>
      <c r="Q1850" s="13" t="s">
        <v>2122</v>
      </c>
      <c r="R1850" s="11" t="s">
        <v>33</v>
      </c>
      <c r="S1850" s="11" t="s">
        <v>2117</v>
      </c>
    </row>
    <row r="1851" spans="1:19">
      <c r="A1851" s="37"/>
      <c r="B1851" s="37"/>
      <c r="C1851" s="50"/>
      <c r="D1851" s="51"/>
      <c r="E1851" s="54"/>
      <c r="F1851" s="59"/>
      <c r="G1851" s="69"/>
      <c r="H1851" s="73"/>
      <c r="I1851" s="60"/>
      <c r="J1851" s="54"/>
      <c r="K1851" s="86" t="s">
        <v>2461</v>
      </c>
      <c r="L1851" s="93" t="s">
        <v>2462</v>
      </c>
      <c r="M1851" s="1">
        <f t="shared" si="52"/>
        <v>17</v>
      </c>
      <c r="O1851" s="1" t="str">
        <f t="shared" si="53"/>
        <v>F4171</v>
      </c>
      <c r="P1851" s="1" t="str">
        <f t="shared" si="54"/>
        <v>Siaka/Amino Acids</v>
      </c>
      <c r="Q1851" s="13" t="s">
        <v>2122</v>
      </c>
      <c r="R1851" s="11" t="s">
        <v>33</v>
      </c>
      <c r="S1851" s="11" t="s">
        <v>2117</v>
      </c>
    </row>
    <row r="1852" spans="1:19">
      <c r="A1852" s="37"/>
      <c r="B1852" s="37"/>
      <c r="C1852" s="50"/>
      <c r="D1852" s="51"/>
      <c r="E1852" s="54"/>
      <c r="F1852" s="59"/>
      <c r="G1852" s="69"/>
      <c r="H1852" s="73"/>
      <c r="I1852" s="60"/>
      <c r="J1852" s="54"/>
      <c r="K1852" s="86" t="s">
        <v>2463</v>
      </c>
      <c r="L1852" s="93" t="s">
        <v>2464</v>
      </c>
      <c r="M1852" s="1">
        <f t="shared" si="52"/>
        <v>19</v>
      </c>
      <c r="O1852" s="1" t="str">
        <f t="shared" si="53"/>
        <v>F4172</v>
      </c>
      <c r="P1852" s="1" t="str">
        <f t="shared" si="54"/>
        <v>John/Cabbage Flea09</v>
      </c>
      <c r="Q1852" s="13" t="s">
        <v>2122</v>
      </c>
      <c r="R1852" s="11" t="s">
        <v>33</v>
      </c>
      <c r="S1852" s="11" t="s">
        <v>2117</v>
      </c>
    </row>
    <row r="1853" spans="1:19">
      <c r="A1853" s="37"/>
      <c r="B1853" s="37"/>
      <c r="C1853" s="50"/>
      <c r="D1853" s="51"/>
      <c r="E1853" s="54"/>
      <c r="F1853" s="59"/>
      <c r="G1853" s="69"/>
      <c r="H1853" s="73"/>
      <c r="I1853" s="60"/>
      <c r="J1853" s="54"/>
      <c r="K1853" s="86" t="s">
        <v>2465</v>
      </c>
      <c r="L1853" s="93" t="s">
        <v>2466</v>
      </c>
      <c r="M1853" s="1">
        <f t="shared" si="52"/>
        <v>28</v>
      </c>
      <c r="O1853" s="1" t="str">
        <f t="shared" si="53"/>
        <v>F4173</v>
      </c>
      <c r="P1853" s="1" t="str">
        <f t="shared" si="54"/>
        <v>Pathak/Person Situation Mode</v>
      </c>
      <c r="Q1853" s="13" t="s">
        <v>2122</v>
      </c>
      <c r="R1853" s="11" t="s">
        <v>33</v>
      </c>
      <c r="S1853" s="11" t="s">
        <v>2117</v>
      </c>
    </row>
    <row r="1854" spans="1:19">
      <c r="A1854" s="37"/>
      <c r="B1854" s="37"/>
      <c r="C1854" s="50"/>
      <c r="D1854" s="51"/>
      <c r="E1854" s="54"/>
      <c r="F1854" s="59"/>
      <c r="G1854" s="69"/>
      <c r="H1854" s="73"/>
      <c r="I1854" s="60"/>
      <c r="J1854" s="54"/>
      <c r="K1854" s="86" t="s">
        <v>2467</v>
      </c>
      <c r="L1854" s="93" t="s">
        <v>2468</v>
      </c>
      <c r="M1854" s="1">
        <f t="shared" si="52"/>
        <v>32</v>
      </c>
      <c r="O1854" s="1" t="str">
        <f t="shared" si="53"/>
        <v>F4174</v>
      </c>
      <c r="P1854" s="1" t="str">
        <f t="shared" si="54"/>
        <v>Tracy/Agriculture &amp; Tourism Devl</v>
      </c>
      <c r="Q1854" s="13" t="s">
        <v>2122</v>
      </c>
      <c r="R1854" s="11" t="s">
        <v>33</v>
      </c>
      <c r="S1854" s="11" t="s">
        <v>2117</v>
      </c>
    </row>
    <row r="1855" spans="1:19">
      <c r="A1855" s="37"/>
      <c r="B1855" s="37"/>
      <c r="C1855" s="50"/>
      <c r="D1855" s="51"/>
      <c r="E1855" s="54"/>
      <c r="F1855" s="59"/>
      <c r="G1855" s="69"/>
      <c r="H1855" s="73"/>
      <c r="I1855" s="60"/>
      <c r="J1855" s="54"/>
      <c r="K1855" s="86" t="s">
        <v>2469</v>
      </c>
      <c r="L1855" s="93" t="s">
        <v>2470</v>
      </c>
      <c r="M1855" s="1">
        <f t="shared" si="52"/>
        <v>20</v>
      </c>
      <c r="O1855" s="1" t="str">
        <f t="shared" si="53"/>
        <v>F4175</v>
      </c>
      <c r="P1855" s="1" t="str">
        <f t="shared" si="54"/>
        <v>Walter/Nutrient Taro</v>
      </c>
      <c r="Q1855" s="13" t="s">
        <v>2122</v>
      </c>
      <c r="R1855" s="11" t="s">
        <v>33</v>
      </c>
      <c r="S1855" s="11" t="s">
        <v>2117</v>
      </c>
    </row>
    <row r="1856" spans="1:19">
      <c r="A1856" s="37"/>
      <c r="B1856" s="37"/>
      <c r="C1856" s="50"/>
      <c r="D1856" s="51"/>
      <c r="E1856" s="54"/>
      <c r="F1856" s="59"/>
      <c r="G1856" s="69"/>
      <c r="H1856" s="73"/>
      <c r="I1856" s="60"/>
      <c r="J1856" s="54"/>
      <c r="K1856" s="86" t="s">
        <v>2471</v>
      </c>
      <c r="L1856" s="93" t="s">
        <v>2472</v>
      </c>
      <c r="M1856" s="1">
        <f t="shared" si="52"/>
        <v>28</v>
      </c>
      <c r="O1856" s="1" t="str">
        <f t="shared" si="53"/>
        <v>F4176</v>
      </c>
      <c r="P1856" s="1" t="str">
        <f t="shared" si="54"/>
        <v>Premila/Politics of Language</v>
      </c>
      <c r="Q1856" s="13" t="s">
        <v>2122</v>
      </c>
      <c r="R1856" s="11" t="s">
        <v>33</v>
      </c>
      <c r="S1856" s="11" t="s">
        <v>2117</v>
      </c>
    </row>
    <row r="1857" spans="1:19">
      <c r="A1857" s="37"/>
      <c r="B1857" s="37"/>
      <c r="C1857" s="50"/>
      <c r="D1857" s="51"/>
      <c r="E1857" s="54"/>
      <c r="F1857" s="59"/>
      <c r="G1857" s="69"/>
      <c r="H1857" s="73"/>
      <c r="I1857" s="60"/>
      <c r="J1857" s="54"/>
      <c r="K1857" s="86" t="s">
        <v>2473</v>
      </c>
      <c r="L1857" s="93" t="s">
        <v>2474</v>
      </c>
      <c r="M1857" s="1">
        <f t="shared" si="52"/>
        <v>17</v>
      </c>
      <c r="O1857" s="1" t="str">
        <f t="shared" si="53"/>
        <v>F4177</v>
      </c>
      <c r="P1857" s="1" t="str">
        <f t="shared" si="54"/>
        <v>Ami/ACIAR Scholar</v>
      </c>
      <c r="Q1857" s="13" t="s">
        <v>2122</v>
      </c>
      <c r="R1857" s="11" t="s">
        <v>33</v>
      </c>
      <c r="S1857" s="11" t="s">
        <v>2117</v>
      </c>
    </row>
    <row r="1858" spans="1:19">
      <c r="A1858" s="37"/>
      <c r="B1858" s="37"/>
      <c r="C1858" s="50"/>
      <c r="D1858" s="51"/>
      <c r="E1858" s="54"/>
      <c r="F1858" s="59"/>
      <c r="G1858" s="69"/>
      <c r="H1858" s="73"/>
      <c r="I1858" s="60"/>
      <c r="J1858" s="54"/>
      <c r="K1858" s="86" t="s">
        <v>2475</v>
      </c>
      <c r="L1858" s="93" t="s">
        <v>2476</v>
      </c>
      <c r="M1858" s="1">
        <f t="shared" si="52"/>
        <v>23</v>
      </c>
      <c r="O1858" s="1" t="str">
        <f t="shared" si="53"/>
        <v>F4178</v>
      </c>
      <c r="P1858" s="1" t="str">
        <f t="shared" si="54"/>
        <v>Eunice/Training Program</v>
      </c>
      <c r="Q1858" s="13" t="s">
        <v>2122</v>
      </c>
      <c r="R1858" s="11" t="s">
        <v>33</v>
      </c>
      <c r="S1858" s="11" t="s">
        <v>2117</v>
      </c>
    </row>
    <row r="1859" spans="1:19">
      <c r="A1859" s="37"/>
      <c r="B1859" s="37"/>
      <c r="C1859" s="50"/>
      <c r="D1859" s="51"/>
      <c r="E1859" s="54"/>
      <c r="F1859" s="59"/>
      <c r="G1859" s="69"/>
      <c r="H1859" s="73"/>
      <c r="I1859" s="60"/>
      <c r="J1859" s="54"/>
      <c r="K1859" s="86" t="s">
        <v>2477</v>
      </c>
      <c r="L1859" s="93" t="s">
        <v>2478</v>
      </c>
      <c r="M1859" s="1">
        <f t="shared" si="52"/>
        <v>15</v>
      </c>
      <c r="O1859" s="1" t="str">
        <f t="shared" si="53"/>
        <v>F4179</v>
      </c>
      <c r="P1859" s="1" t="str">
        <f t="shared" si="54"/>
        <v>Siaka/Hen Diets</v>
      </c>
      <c r="Q1859" s="13" t="s">
        <v>2122</v>
      </c>
      <c r="R1859" s="11" t="s">
        <v>33</v>
      </c>
      <c r="S1859" s="11" t="s">
        <v>2117</v>
      </c>
    </row>
    <row r="1860" spans="1:19">
      <c r="A1860" s="37"/>
      <c r="B1860" s="37"/>
      <c r="C1860" s="50"/>
      <c r="D1860" s="51"/>
      <c r="E1860" s="54"/>
      <c r="F1860" s="59"/>
      <c r="G1860" s="69"/>
      <c r="H1860" s="73"/>
      <c r="I1860" s="60"/>
      <c r="J1860" s="54"/>
      <c r="K1860" s="86" t="s">
        <v>2479</v>
      </c>
      <c r="L1860" s="93" t="s">
        <v>2480</v>
      </c>
      <c r="M1860" s="1">
        <f t="shared" si="52"/>
        <v>24</v>
      </c>
      <c r="O1860" s="1" t="str">
        <f t="shared" si="53"/>
        <v>F4180</v>
      </c>
      <c r="P1860" s="1" t="str">
        <f t="shared" si="54"/>
        <v>Fulori/Pacific Dipmolacy</v>
      </c>
      <c r="Q1860" s="13" t="s">
        <v>2122</v>
      </c>
      <c r="R1860" s="11" t="s">
        <v>33</v>
      </c>
      <c r="S1860" s="11" t="s">
        <v>2117</v>
      </c>
    </row>
    <row r="1861" spans="1:19">
      <c r="A1861" s="37"/>
      <c r="B1861" s="37"/>
      <c r="C1861" s="50"/>
      <c r="D1861" s="51"/>
      <c r="E1861" s="54"/>
      <c r="F1861" s="59"/>
      <c r="G1861" s="69"/>
      <c r="H1861" s="73"/>
      <c r="I1861" s="60"/>
      <c r="J1861" s="54"/>
      <c r="K1861" s="86" t="s">
        <v>2481</v>
      </c>
      <c r="L1861" s="93" t="s">
        <v>2482</v>
      </c>
      <c r="M1861" s="1">
        <f t="shared" si="52"/>
        <v>18</v>
      </c>
      <c r="O1861" s="1" t="str">
        <f t="shared" si="53"/>
        <v>F4181</v>
      </c>
      <c r="P1861" s="1" t="str">
        <f t="shared" si="54"/>
        <v>Chethna/Cane Farms</v>
      </c>
      <c r="Q1861" s="13" t="s">
        <v>2122</v>
      </c>
      <c r="R1861" s="11" t="s">
        <v>33</v>
      </c>
      <c r="S1861" s="11" t="s">
        <v>2117</v>
      </c>
    </row>
    <row r="1862" spans="1:19">
      <c r="A1862" s="37"/>
      <c r="B1862" s="37"/>
      <c r="C1862" s="50"/>
      <c r="D1862" s="51"/>
      <c r="E1862" s="54"/>
      <c r="F1862" s="59"/>
      <c r="G1862" s="69"/>
      <c r="H1862" s="73"/>
      <c r="I1862" s="60"/>
      <c r="J1862" s="54"/>
      <c r="K1862" s="86" t="s">
        <v>2483</v>
      </c>
      <c r="L1862" s="93" t="s">
        <v>2484</v>
      </c>
      <c r="M1862" s="1">
        <f t="shared" si="52"/>
        <v>21</v>
      </c>
      <c r="O1862" s="1" t="str">
        <f t="shared" si="53"/>
        <v>F4182</v>
      </c>
      <c r="P1862" s="1" t="str">
        <f t="shared" si="54"/>
        <v>Rashmi/Salt Tolerance</v>
      </c>
      <c r="Q1862" s="13" t="s">
        <v>2122</v>
      </c>
      <c r="R1862" s="11" t="s">
        <v>33</v>
      </c>
      <c r="S1862" s="11" t="s">
        <v>2117</v>
      </c>
    </row>
    <row r="1863" spans="1:19">
      <c r="A1863" s="37"/>
      <c r="B1863" s="37"/>
      <c r="C1863" s="50"/>
      <c r="D1863" s="51"/>
      <c r="E1863" s="54"/>
      <c r="F1863" s="59"/>
      <c r="G1863" s="69"/>
      <c r="H1863" s="73"/>
      <c r="I1863" s="60"/>
      <c r="J1863" s="54"/>
      <c r="K1863" s="86" t="s">
        <v>2485</v>
      </c>
      <c r="L1863" s="93" t="s">
        <v>2486</v>
      </c>
      <c r="M1863" s="1">
        <f t="shared" si="52"/>
        <v>17</v>
      </c>
      <c r="O1863" s="1" t="str">
        <f t="shared" si="53"/>
        <v>F4183</v>
      </c>
      <c r="P1863" s="1" t="str">
        <f t="shared" si="54"/>
        <v>John/Cabbage Moth</v>
      </c>
      <c r="Q1863" s="13" t="s">
        <v>2122</v>
      </c>
      <c r="R1863" s="11" t="s">
        <v>33</v>
      </c>
      <c r="S1863" s="11" t="s">
        <v>2117</v>
      </c>
    </row>
    <row r="1864" spans="1:19">
      <c r="A1864" s="37"/>
      <c r="B1864" s="37"/>
      <c r="C1864" s="50"/>
      <c r="D1864" s="51"/>
      <c r="E1864" s="54"/>
      <c r="F1864" s="59"/>
      <c r="G1864" s="69"/>
      <c r="H1864" s="73"/>
      <c r="I1864" s="60"/>
      <c r="J1864" s="54"/>
      <c r="K1864" s="86" t="s">
        <v>2487</v>
      </c>
      <c r="L1864" s="93" t="s">
        <v>2488</v>
      </c>
      <c r="M1864" s="1">
        <f t="shared" si="52"/>
        <v>23</v>
      </c>
      <c r="O1864" s="1" t="str">
        <f t="shared" si="53"/>
        <v>F4184</v>
      </c>
      <c r="P1864" s="1" t="str">
        <f t="shared" si="54"/>
        <v>Siasau/Diamondback Moth</v>
      </c>
      <c r="Q1864" s="13" t="s">
        <v>2122</v>
      </c>
      <c r="R1864" s="11" t="s">
        <v>33</v>
      </c>
      <c r="S1864" s="11" t="s">
        <v>2117</v>
      </c>
    </row>
    <row r="1865" spans="1:19">
      <c r="A1865" s="37"/>
      <c r="B1865" s="37"/>
      <c r="C1865" s="50"/>
      <c r="D1865" s="51"/>
      <c r="E1865" s="54"/>
      <c r="F1865" s="59"/>
      <c r="G1865" s="69"/>
      <c r="H1865" s="73"/>
      <c r="I1865" s="60"/>
      <c r="J1865" s="54"/>
      <c r="K1865" s="86" t="s">
        <v>2489</v>
      </c>
      <c r="L1865" s="93" t="s">
        <v>2490</v>
      </c>
      <c r="M1865" s="1">
        <f t="shared" si="52"/>
        <v>19</v>
      </c>
      <c r="O1865" s="1" t="str">
        <f t="shared" si="53"/>
        <v>F4185</v>
      </c>
      <c r="P1865" s="1" t="str">
        <f t="shared" si="54"/>
        <v>Pako/Climate Change</v>
      </c>
      <c r="Q1865" s="13" t="s">
        <v>2122</v>
      </c>
      <c r="R1865" s="11" t="s">
        <v>33</v>
      </c>
      <c r="S1865" s="11" t="s">
        <v>2117</v>
      </c>
    </row>
    <row r="1866" spans="1:19">
      <c r="A1866" s="37"/>
      <c r="B1866" s="37"/>
      <c r="C1866" s="50"/>
      <c r="D1866" s="51"/>
      <c r="E1866" s="54"/>
      <c r="F1866" s="59"/>
      <c r="G1866" s="69"/>
      <c r="H1866" s="73"/>
      <c r="I1866" s="60"/>
      <c r="J1866" s="54"/>
      <c r="K1866" s="86" t="s">
        <v>2491</v>
      </c>
      <c r="L1866" s="93" t="s">
        <v>2492</v>
      </c>
      <c r="M1866" s="1">
        <f t="shared" si="52"/>
        <v>19</v>
      </c>
      <c r="O1866" s="1" t="str">
        <f t="shared" si="53"/>
        <v>F4186</v>
      </c>
      <c r="P1866" s="1" t="str">
        <f t="shared" si="54"/>
        <v>Sateki/Insecticides</v>
      </c>
      <c r="Q1866" s="13" t="s">
        <v>2122</v>
      </c>
      <c r="R1866" s="11" t="s">
        <v>33</v>
      </c>
      <c r="S1866" s="11" t="s">
        <v>2117</v>
      </c>
    </row>
    <row r="1867" spans="1:19">
      <c r="A1867" s="37"/>
      <c r="B1867" s="37"/>
      <c r="C1867" s="50"/>
      <c r="D1867" s="51"/>
      <c r="E1867" s="54"/>
      <c r="F1867" s="59"/>
      <c r="G1867" s="69"/>
      <c r="H1867" s="73"/>
      <c r="I1867" s="60"/>
      <c r="J1867" s="54"/>
      <c r="K1867" s="86" t="s">
        <v>2493</v>
      </c>
      <c r="L1867" s="93" t="s">
        <v>2494</v>
      </c>
      <c r="M1867" s="1">
        <f t="shared" si="52"/>
        <v>23</v>
      </c>
      <c r="O1867" s="1" t="str">
        <f t="shared" si="53"/>
        <v>F4187</v>
      </c>
      <c r="P1867" s="1" t="str">
        <f t="shared" si="54"/>
        <v>Sazma/Investment in Pac</v>
      </c>
      <c r="Q1867" s="13" t="s">
        <v>2122</v>
      </c>
      <c r="R1867" s="11" t="s">
        <v>33</v>
      </c>
      <c r="S1867" s="11" t="s">
        <v>2117</v>
      </c>
    </row>
    <row r="1868" spans="1:19">
      <c r="A1868" s="37"/>
      <c r="B1868" s="37"/>
      <c r="C1868" s="50"/>
      <c r="D1868" s="51"/>
      <c r="E1868" s="54"/>
      <c r="F1868" s="59"/>
      <c r="G1868" s="69"/>
      <c r="H1868" s="73"/>
      <c r="I1868" s="60"/>
      <c r="J1868" s="54"/>
      <c r="K1868" s="86" t="s">
        <v>2495</v>
      </c>
      <c r="L1868" s="93" t="s">
        <v>2496</v>
      </c>
      <c r="M1868" s="1">
        <f t="shared" si="52"/>
        <v>22</v>
      </c>
      <c r="O1868" s="1" t="str">
        <f t="shared" si="53"/>
        <v>F4188</v>
      </c>
      <c r="P1868" s="1" t="str">
        <f t="shared" si="54"/>
        <v>Manuao/Service Quality</v>
      </c>
      <c r="Q1868" s="13" t="s">
        <v>2122</v>
      </c>
      <c r="R1868" s="11" t="s">
        <v>33</v>
      </c>
      <c r="S1868" s="11" t="s">
        <v>2117</v>
      </c>
    </row>
    <row r="1869" spans="1:19">
      <c r="A1869" s="37"/>
      <c r="B1869" s="37"/>
      <c r="C1869" s="50"/>
      <c r="D1869" s="51"/>
      <c r="E1869" s="54"/>
      <c r="F1869" s="59"/>
      <c r="G1869" s="69"/>
      <c r="H1869" s="73"/>
      <c r="I1869" s="60"/>
      <c r="J1869" s="54"/>
      <c r="K1869" s="86" t="s">
        <v>2497</v>
      </c>
      <c r="L1869" s="93" t="s">
        <v>2498</v>
      </c>
      <c r="M1869" s="1">
        <f t="shared" ref="M1869:M1937" si="55">MAX(LEN(F1869), LEN(H1869), LEN(J1869), LEN(L1870))</f>
        <v>26</v>
      </c>
      <c r="O1869" s="1" t="str">
        <f t="shared" ref="O1869:O1937" si="56">E1869&amp;G1869&amp;I1869&amp;K1870</f>
        <v>F4189</v>
      </c>
      <c r="P1869" s="1" t="str">
        <f t="shared" ref="P1869:P1937" si="57">F1869&amp;H1869&amp;J1869&amp;L1870</f>
        <v>Arishma/Financial  Markets</v>
      </c>
      <c r="Q1869" s="13" t="s">
        <v>2122</v>
      </c>
      <c r="R1869" s="11" t="s">
        <v>33</v>
      </c>
      <c r="S1869" s="11" t="s">
        <v>2117</v>
      </c>
    </row>
    <row r="1870" spans="1:19">
      <c r="A1870" s="37"/>
      <c r="B1870" s="37"/>
      <c r="C1870" s="50"/>
      <c r="D1870" s="51"/>
      <c r="E1870" s="54"/>
      <c r="F1870" s="59"/>
      <c r="G1870" s="69"/>
      <c r="H1870" s="73"/>
      <c r="I1870" s="60"/>
      <c r="J1870" s="54"/>
      <c r="K1870" s="86" t="s">
        <v>2499</v>
      </c>
      <c r="L1870" s="93" t="s">
        <v>2500</v>
      </c>
      <c r="M1870" s="1">
        <f t="shared" si="55"/>
        <v>22</v>
      </c>
      <c r="O1870" s="1" t="str">
        <f t="shared" si="56"/>
        <v>F4190</v>
      </c>
      <c r="P1870" s="1" t="str">
        <f t="shared" si="57"/>
        <v>Jason/Migration Rotuma</v>
      </c>
      <c r="Q1870" s="13" t="s">
        <v>2122</v>
      </c>
      <c r="R1870" s="11" t="s">
        <v>33</v>
      </c>
      <c r="S1870" s="11" t="s">
        <v>2117</v>
      </c>
    </row>
    <row r="1871" spans="1:19">
      <c r="A1871" s="37"/>
      <c r="B1871" s="37"/>
      <c r="C1871" s="50"/>
      <c r="D1871" s="51"/>
      <c r="E1871" s="54"/>
      <c r="F1871" s="59"/>
      <c r="G1871" s="69"/>
      <c r="H1871" s="73"/>
      <c r="I1871" s="60"/>
      <c r="J1871" s="54"/>
      <c r="K1871" s="86" t="s">
        <v>2501</v>
      </c>
      <c r="L1871" s="93" t="s">
        <v>2502</v>
      </c>
      <c r="M1871" s="1">
        <f t="shared" si="55"/>
        <v>17</v>
      </c>
      <c r="O1871" s="1" t="str">
        <f t="shared" si="56"/>
        <v>F4191</v>
      </c>
      <c r="P1871" s="1" t="str">
        <f t="shared" si="57"/>
        <v>Fang/E-Government</v>
      </c>
      <c r="Q1871" s="13" t="s">
        <v>2122</v>
      </c>
      <c r="R1871" s="11" t="s">
        <v>33</v>
      </c>
      <c r="S1871" s="11" t="s">
        <v>2117</v>
      </c>
    </row>
    <row r="1872" spans="1:19">
      <c r="A1872" s="37"/>
      <c r="B1872" s="37"/>
      <c r="C1872" s="50"/>
      <c r="D1872" s="51"/>
      <c r="E1872" s="54"/>
      <c r="F1872" s="59"/>
      <c r="G1872" s="69"/>
      <c r="H1872" s="73"/>
      <c r="I1872" s="60"/>
      <c r="J1872" s="54"/>
      <c r="K1872" s="86" t="s">
        <v>2503</v>
      </c>
      <c r="L1872" s="93" t="s">
        <v>2504</v>
      </c>
      <c r="M1872" s="1">
        <f t="shared" si="55"/>
        <v>21</v>
      </c>
      <c r="O1872" s="1" t="str">
        <f t="shared" si="56"/>
        <v>F4192</v>
      </c>
      <c r="P1872" s="1" t="str">
        <f t="shared" si="57"/>
        <v>Nilu/Strategic Change</v>
      </c>
      <c r="Q1872" s="13" t="s">
        <v>2122</v>
      </c>
      <c r="R1872" s="11" t="s">
        <v>33</v>
      </c>
      <c r="S1872" s="11" t="s">
        <v>2117</v>
      </c>
    </row>
    <row r="1873" spans="1:19">
      <c r="A1873" s="37"/>
      <c r="B1873" s="37"/>
      <c r="C1873" s="50"/>
      <c r="D1873" s="51"/>
      <c r="E1873" s="54"/>
      <c r="F1873" s="59"/>
      <c r="G1873" s="69"/>
      <c r="H1873" s="73"/>
      <c r="I1873" s="60"/>
      <c r="J1873" s="54"/>
      <c r="K1873" s="86" t="s">
        <v>2505</v>
      </c>
      <c r="L1873" s="93" t="s">
        <v>2506</v>
      </c>
      <c r="M1873" s="1">
        <f t="shared" si="55"/>
        <v>17</v>
      </c>
      <c r="O1873" s="1" t="str">
        <f t="shared" si="56"/>
        <v>F4193</v>
      </c>
      <c r="P1873" s="1" t="str">
        <f t="shared" si="57"/>
        <v>Lorrissa/Bridging</v>
      </c>
      <c r="Q1873" s="13" t="s">
        <v>2122</v>
      </c>
      <c r="R1873" s="11" t="s">
        <v>33</v>
      </c>
      <c r="S1873" s="11" t="s">
        <v>2117</v>
      </c>
    </row>
    <row r="1874" spans="1:19">
      <c r="A1874" s="37"/>
      <c r="B1874" s="37"/>
      <c r="C1874" s="50"/>
      <c r="D1874" s="51"/>
      <c r="E1874" s="54"/>
      <c r="F1874" s="59"/>
      <c r="G1874" s="69"/>
      <c r="H1874" s="73"/>
      <c r="I1874" s="60"/>
      <c r="J1874" s="54"/>
      <c r="K1874" s="86" t="s">
        <v>2507</v>
      </c>
      <c r="L1874" s="93" t="s">
        <v>2508</v>
      </c>
      <c r="M1874" s="1">
        <f t="shared" si="55"/>
        <v>29</v>
      </c>
      <c r="O1874" s="1" t="str">
        <f t="shared" si="56"/>
        <v>F4194</v>
      </c>
      <c r="P1874" s="1" t="str">
        <f t="shared" si="57"/>
        <v>Kennedy/Indigenous-Solomon Is</v>
      </c>
      <c r="Q1874" s="13" t="s">
        <v>2122</v>
      </c>
      <c r="R1874" s="11" t="s">
        <v>33</v>
      </c>
      <c r="S1874" s="11" t="s">
        <v>2117</v>
      </c>
    </row>
    <row r="1875" spans="1:19">
      <c r="A1875" s="37"/>
      <c r="B1875" s="37"/>
      <c r="C1875" s="50"/>
      <c r="D1875" s="51"/>
      <c r="E1875" s="54"/>
      <c r="F1875" s="59"/>
      <c r="G1875" s="69"/>
      <c r="H1875" s="73"/>
      <c r="I1875" s="60"/>
      <c r="J1875" s="54"/>
      <c r="K1875" s="86" t="s">
        <v>2509</v>
      </c>
      <c r="L1875" s="93" t="s">
        <v>2510</v>
      </c>
      <c r="M1875" s="1">
        <f t="shared" si="55"/>
        <v>14</v>
      </c>
      <c r="O1875" s="1" t="str">
        <f t="shared" si="56"/>
        <v>F4195</v>
      </c>
      <c r="P1875" s="1" t="str">
        <f t="shared" si="57"/>
        <v>Amy/Fair Trade</v>
      </c>
      <c r="Q1875" s="13" t="s">
        <v>2122</v>
      </c>
      <c r="R1875" s="11" t="s">
        <v>33</v>
      </c>
      <c r="S1875" s="11" t="s">
        <v>2117</v>
      </c>
    </row>
    <row r="1876" spans="1:19">
      <c r="A1876" s="37"/>
      <c r="B1876" s="37"/>
      <c r="C1876" s="50"/>
      <c r="D1876" s="51"/>
      <c r="E1876" s="54"/>
      <c r="F1876" s="59"/>
      <c r="G1876" s="69"/>
      <c r="H1876" s="73"/>
      <c r="I1876" s="60"/>
      <c r="J1876" s="54"/>
      <c r="K1876" s="86" t="s">
        <v>2511</v>
      </c>
      <c r="L1876" s="93" t="s">
        <v>2512</v>
      </c>
      <c r="M1876" s="1">
        <f t="shared" si="55"/>
        <v>18</v>
      </c>
      <c r="O1876" s="1" t="str">
        <f t="shared" si="56"/>
        <v>F4196</v>
      </c>
      <c r="P1876" s="1" t="str">
        <f t="shared" si="57"/>
        <v>Siaka/Growing Pigs</v>
      </c>
      <c r="Q1876" s="13" t="s">
        <v>2122</v>
      </c>
      <c r="R1876" s="11" t="s">
        <v>33</v>
      </c>
      <c r="S1876" s="11" t="s">
        <v>2117</v>
      </c>
    </row>
    <row r="1877" spans="1:19">
      <c r="A1877" s="37"/>
      <c r="B1877" s="37"/>
      <c r="C1877" s="50"/>
      <c r="D1877" s="51"/>
      <c r="E1877" s="54"/>
      <c r="F1877" s="59"/>
      <c r="G1877" s="69"/>
      <c r="H1877" s="73"/>
      <c r="I1877" s="60"/>
      <c r="J1877" s="54"/>
      <c r="K1877" s="86" t="s">
        <v>2513</v>
      </c>
      <c r="L1877" s="93" t="s">
        <v>2514</v>
      </c>
      <c r="M1877" s="1">
        <f t="shared" si="55"/>
        <v>21</v>
      </c>
      <c r="O1877" s="1" t="str">
        <f t="shared" si="56"/>
        <v>F4197</v>
      </c>
      <c r="P1877" s="1" t="str">
        <f t="shared" si="57"/>
        <v>Donna/Grass Root Fiji</v>
      </c>
      <c r="Q1877" s="13" t="s">
        <v>2122</v>
      </c>
      <c r="R1877" s="11" t="s">
        <v>33</v>
      </c>
      <c r="S1877" s="11" t="s">
        <v>2117</v>
      </c>
    </row>
    <row r="1878" spans="1:19">
      <c r="A1878" s="37"/>
      <c r="B1878" s="37"/>
      <c r="C1878" s="50"/>
      <c r="D1878" s="51"/>
      <c r="E1878" s="54"/>
      <c r="F1878" s="59"/>
      <c r="G1878" s="69"/>
      <c r="H1878" s="73"/>
      <c r="I1878" s="60"/>
      <c r="J1878" s="54"/>
      <c r="K1878" s="86" t="s">
        <v>2515</v>
      </c>
      <c r="L1878" s="93" t="s">
        <v>2516</v>
      </c>
      <c r="M1878" s="1">
        <f t="shared" si="55"/>
        <v>23</v>
      </c>
      <c r="O1878" s="1" t="str">
        <f t="shared" si="56"/>
        <v>F4198</v>
      </c>
      <c r="P1878" s="1" t="str">
        <f t="shared" si="57"/>
        <v>David/Pacific Fisheries</v>
      </c>
      <c r="Q1878" s="13" t="s">
        <v>2122</v>
      </c>
      <c r="R1878" s="11" t="s">
        <v>33</v>
      </c>
      <c r="S1878" s="11" t="s">
        <v>2117</v>
      </c>
    </row>
    <row r="1879" spans="1:19">
      <c r="A1879" s="37"/>
      <c r="B1879" s="37"/>
      <c r="C1879" s="50"/>
      <c r="D1879" s="51"/>
      <c r="E1879" s="54"/>
      <c r="F1879" s="59"/>
      <c r="G1879" s="69"/>
      <c r="H1879" s="73"/>
      <c r="I1879" s="60"/>
      <c r="J1879" s="54"/>
      <c r="K1879" s="86" t="s">
        <v>2517</v>
      </c>
      <c r="L1879" s="93" t="s">
        <v>2518</v>
      </c>
      <c r="M1879" s="1">
        <f t="shared" si="55"/>
        <v>21</v>
      </c>
      <c r="O1879" s="1" t="str">
        <f t="shared" si="56"/>
        <v>F4199</v>
      </c>
      <c r="P1879" s="1" t="str">
        <f t="shared" si="57"/>
        <v>Nilu/Strategic Change</v>
      </c>
      <c r="Q1879" s="13" t="s">
        <v>2122</v>
      </c>
      <c r="R1879" s="11" t="s">
        <v>33</v>
      </c>
      <c r="S1879" s="11" t="s">
        <v>2117</v>
      </c>
    </row>
    <row r="1880" spans="1:19">
      <c r="A1880" s="37"/>
      <c r="B1880" s="37"/>
      <c r="C1880" s="50"/>
      <c r="D1880" s="51"/>
      <c r="E1880" s="54"/>
      <c r="F1880" s="59"/>
      <c r="G1880" s="69"/>
      <c r="H1880" s="73"/>
      <c r="I1880" s="60"/>
      <c r="J1880" s="54"/>
      <c r="K1880" s="86" t="s">
        <v>2519</v>
      </c>
      <c r="L1880" s="93" t="s">
        <v>2506</v>
      </c>
      <c r="M1880" s="1">
        <f t="shared" si="55"/>
        <v>17</v>
      </c>
      <c r="O1880" s="1" t="str">
        <f t="shared" si="56"/>
        <v>F4200</v>
      </c>
      <c r="P1880" s="1" t="str">
        <f t="shared" si="57"/>
        <v>Tevita/CSR Policy</v>
      </c>
      <c r="Q1880" s="13" t="s">
        <v>2122</v>
      </c>
      <c r="R1880" s="11" t="s">
        <v>33</v>
      </c>
      <c r="S1880" s="11" t="s">
        <v>2117</v>
      </c>
    </row>
    <row r="1881" spans="1:19">
      <c r="A1881" s="37"/>
      <c r="B1881" s="37"/>
      <c r="C1881" s="50"/>
      <c r="D1881" s="51"/>
      <c r="E1881" s="54"/>
      <c r="F1881" s="59"/>
      <c r="G1881" s="69"/>
      <c r="H1881" s="73"/>
      <c r="I1881" s="60"/>
      <c r="J1881" s="54"/>
      <c r="K1881" s="86" t="s">
        <v>2520</v>
      </c>
      <c r="L1881" s="93" t="s">
        <v>2521</v>
      </c>
      <c r="M1881" s="1">
        <f t="shared" si="55"/>
        <v>19</v>
      </c>
      <c r="O1881" s="1" t="str">
        <f t="shared" si="56"/>
        <v>F4201</v>
      </c>
      <c r="P1881" s="1" t="str">
        <f t="shared" si="57"/>
        <v>Arti/ ICT Education</v>
      </c>
      <c r="Q1881" s="13" t="s">
        <v>2122</v>
      </c>
      <c r="R1881" s="11" t="s">
        <v>33</v>
      </c>
      <c r="S1881" s="11" t="s">
        <v>2117</v>
      </c>
    </row>
    <row r="1882" spans="1:19">
      <c r="A1882" s="37"/>
      <c r="B1882" s="37"/>
      <c r="C1882" s="50"/>
      <c r="D1882" s="51"/>
      <c r="E1882" s="54"/>
      <c r="F1882" s="59"/>
      <c r="G1882" s="69"/>
      <c r="H1882" s="73"/>
      <c r="I1882" s="60"/>
      <c r="J1882" s="54"/>
      <c r="K1882" s="86" t="s">
        <v>2522</v>
      </c>
      <c r="L1882" s="93" t="s">
        <v>2523</v>
      </c>
      <c r="M1882" s="1">
        <f t="shared" si="55"/>
        <v>25</v>
      </c>
      <c r="O1882" s="1" t="str">
        <f t="shared" si="56"/>
        <v>F4202</v>
      </c>
      <c r="P1882" s="1" t="str">
        <f t="shared" si="57"/>
        <v>Kepa/Sweet Potato Variety</v>
      </c>
      <c r="Q1882" s="13" t="s">
        <v>2122</v>
      </c>
      <c r="R1882" s="11" t="s">
        <v>33</v>
      </c>
      <c r="S1882" s="11" t="s">
        <v>2117</v>
      </c>
    </row>
    <row r="1883" spans="1:19">
      <c r="A1883" s="37"/>
      <c r="B1883" s="37"/>
      <c r="C1883" s="50"/>
      <c r="D1883" s="51"/>
      <c r="E1883" s="54"/>
      <c r="F1883" s="59"/>
      <c r="G1883" s="69"/>
      <c r="H1883" s="73"/>
      <c r="I1883" s="60"/>
      <c r="J1883" s="54"/>
      <c r="K1883" s="86" t="s">
        <v>2524</v>
      </c>
      <c r="L1883" s="93" t="s">
        <v>2525</v>
      </c>
      <c r="M1883" s="1">
        <f t="shared" si="55"/>
        <v>24</v>
      </c>
      <c r="O1883" s="1" t="str">
        <f t="shared" si="56"/>
        <v>F4203</v>
      </c>
      <c r="P1883" s="1" t="str">
        <f t="shared" si="57"/>
        <v>Glen/Financial Accouning</v>
      </c>
      <c r="Q1883" s="13" t="s">
        <v>2122</v>
      </c>
      <c r="R1883" s="11" t="s">
        <v>33</v>
      </c>
      <c r="S1883" s="11" t="s">
        <v>2117</v>
      </c>
    </row>
    <row r="1884" spans="1:19">
      <c r="A1884" s="37"/>
      <c r="B1884" s="37"/>
      <c r="C1884" s="50"/>
      <c r="D1884" s="51"/>
      <c r="E1884" s="54"/>
      <c r="F1884" s="59"/>
      <c r="G1884" s="69"/>
      <c r="H1884" s="73"/>
      <c r="I1884" s="60"/>
      <c r="J1884" s="54"/>
      <c r="K1884" s="86" t="s">
        <v>2526</v>
      </c>
      <c r="L1884" s="93" t="s">
        <v>2527</v>
      </c>
      <c r="M1884" s="1">
        <f t="shared" si="55"/>
        <v>21</v>
      </c>
      <c r="O1884" s="1" t="str">
        <f t="shared" si="56"/>
        <v>F4204</v>
      </c>
      <c r="P1884" s="1" t="str">
        <f t="shared" si="57"/>
        <v>Sonny/Social Economic</v>
      </c>
      <c r="Q1884" s="13" t="s">
        <v>2122</v>
      </c>
      <c r="R1884" s="11" t="s">
        <v>33</v>
      </c>
      <c r="S1884" s="11" t="s">
        <v>2117</v>
      </c>
    </row>
    <row r="1885" spans="1:19">
      <c r="A1885" s="37"/>
      <c r="B1885" s="37"/>
      <c r="C1885" s="50"/>
      <c r="D1885" s="51"/>
      <c r="E1885" s="54"/>
      <c r="F1885" s="59"/>
      <c r="G1885" s="69"/>
      <c r="H1885" s="73"/>
      <c r="I1885" s="60"/>
      <c r="J1885" s="54"/>
      <c r="K1885" s="86" t="s">
        <v>2528</v>
      </c>
      <c r="L1885" s="93" t="s">
        <v>2529</v>
      </c>
      <c r="M1885" s="1">
        <f t="shared" si="55"/>
        <v>26</v>
      </c>
      <c r="O1885" s="1" t="str">
        <f t="shared" si="56"/>
        <v>F4205</v>
      </c>
      <c r="P1885" s="1" t="str">
        <f t="shared" si="57"/>
        <v>William/Power Distribution</v>
      </c>
      <c r="Q1885" s="13" t="s">
        <v>2122</v>
      </c>
      <c r="R1885" s="11" t="s">
        <v>33</v>
      </c>
      <c r="S1885" s="11" t="s">
        <v>2117</v>
      </c>
    </row>
    <row r="1886" spans="1:19">
      <c r="A1886" s="37"/>
      <c r="B1886" s="37"/>
      <c r="C1886" s="50"/>
      <c r="D1886" s="51"/>
      <c r="E1886" s="54"/>
      <c r="F1886" s="59"/>
      <c r="G1886" s="69"/>
      <c r="H1886" s="73"/>
      <c r="I1886" s="60"/>
      <c r="J1886" s="54"/>
      <c r="K1886" s="86" t="s">
        <v>2530</v>
      </c>
      <c r="L1886" s="93" t="s">
        <v>2531</v>
      </c>
      <c r="M1886" s="1">
        <f t="shared" si="55"/>
        <v>22</v>
      </c>
      <c r="O1886" s="1" t="str">
        <f t="shared" si="56"/>
        <v>F4206</v>
      </c>
      <c r="P1886" s="1" t="str">
        <f t="shared" si="57"/>
        <v>Pallab/Corporate Gover</v>
      </c>
      <c r="Q1886" s="13" t="s">
        <v>2122</v>
      </c>
      <c r="R1886" s="11" t="s">
        <v>33</v>
      </c>
      <c r="S1886" s="11" t="s">
        <v>2117</v>
      </c>
    </row>
    <row r="1887" spans="1:19">
      <c r="A1887" s="37"/>
      <c r="B1887" s="37"/>
      <c r="C1887" s="50"/>
      <c r="D1887" s="51"/>
      <c r="E1887" s="54"/>
      <c r="F1887" s="59"/>
      <c r="G1887" s="69"/>
      <c r="H1887" s="73"/>
      <c r="I1887" s="60"/>
      <c r="J1887" s="54"/>
      <c r="K1887" s="86" t="s">
        <v>2532</v>
      </c>
      <c r="L1887" s="93" t="s">
        <v>2533</v>
      </c>
      <c r="M1887" s="1">
        <f t="shared" si="55"/>
        <v>24</v>
      </c>
      <c r="O1887" s="1" t="str">
        <f t="shared" si="56"/>
        <v>F4207</v>
      </c>
      <c r="P1887" s="1" t="str">
        <f t="shared" si="57"/>
        <v>Eric/Women Entrepreneurs</v>
      </c>
      <c r="Q1887" s="13" t="s">
        <v>2122</v>
      </c>
      <c r="R1887" s="11" t="s">
        <v>33</v>
      </c>
      <c r="S1887" s="11" t="s">
        <v>2117</v>
      </c>
    </row>
    <row r="1888" spans="1:19">
      <c r="A1888" s="37"/>
      <c r="B1888" s="37"/>
      <c r="C1888" s="50"/>
      <c r="D1888" s="51"/>
      <c r="E1888" s="54"/>
      <c r="F1888" s="59"/>
      <c r="G1888" s="69"/>
      <c r="H1888" s="73"/>
      <c r="I1888" s="60"/>
      <c r="J1888" s="54"/>
      <c r="K1888" s="86" t="s">
        <v>2534</v>
      </c>
      <c r="L1888" s="93" t="s">
        <v>2535</v>
      </c>
      <c r="M1888" s="1">
        <f t="shared" si="55"/>
        <v>24</v>
      </c>
      <c r="O1888" s="1" t="str">
        <f t="shared" si="56"/>
        <v>F4208</v>
      </c>
      <c r="P1888" s="1" t="str">
        <f t="shared" si="57"/>
        <v>Suzanne/Federated States</v>
      </c>
      <c r="Q1888" s="13" t="s">
        <v>2122</v>
      </c>
      <c r="R1888" s="11" t="s">
        <v>33</v>
      </c>
      <c r="S1888" s="11" t="s">
        <v>2117</v>
      </c>
    </row>
    <row r="1889" spans="1:19">
      <c r="A1889" s="37"/>
      <c r="B1889" s="37"/>
      <c r="C1889" s="50"/>
      <c r="D1889" s="51"/>
      <c r="E1889" s="54"/>
      <c r="F1889" s="59"/>
      <c r="G1889" s="69"/>
      <c r="H1889" s="73"/>
      <c r="I1889" s="60"/>
      <c r="J1889" s="54"/>
      <c r="K1889" s="86" t="s">
        <v>2536</v>
      </c>
      <c r="L1889" s="93" t="s">
        <v>2537</v>
      </c>
      <c r="M1889" s="1">
        <f t="shared" si="55"/>
        <v>29</v>
      </c>
      <c r="O1889" s="1" t="str">
        <f t="shared" si="56"/>
        <v>F4209</v>
      </c>
      <c r="P1889" s="1" t="str">
        <f t="shared" si="57"/>
        <v>Sera/Entreprenuer Performance</v>
      </c>
      <c r="Q1889" s="13" t="s">
        <v>2122</v>
      </c>
      <c r="R1889" s="11" t="s">
        <v>33</v>
      </c>
      <c r="S1889" s="11" t="s">
        <v>2117</v>
      </c>
    </row>
    <row r="1890" spans="1:19">
      <c r="A1890" s="37"/>
      <c r="B1890" s="37"/>
      <c r="C1890" s="50"/>
      <c r="D1890" s="51"/>
      <c r="E1890" s="54"/>
      <c r="F1890" s="59"/>
      <c r="G1890" s="69"/>
      <c r="H1890" s="73"/>
      <c r="I1890" s="60"/>
      <c r="J1890" s="54"/>
      <c r="K1890" s="86" t="s">
        <v>2538</v>
      </c>
      <c r="L1890" s="93" t="s">
        <v>2539</v>
      </c>
      <c r="M1890" s="1">
        <f t="shared" si="55"/>
        <v>26</v>
      </c>
      <c r="O1890" s="1" t="str">
        <f t="shared" si="56"/>
        <v>F4210</v>
      </c>
      <c r="P1890" s="1" t="str">
        <f t="shared" si="57"/>
        <v>Marlyn/Youth Unemplooyment</v>
      </c>
      <c r="Q1890" s="13" t="s">
        <v>2122</v>
      </c>
      <c r="R1890" s="11" t="s">
        <v>33</v>
      </c>
      <c r="S1890" s="11" t="s">
        <v>2117</v>
      </c>
    </row>
    <row r="1891" spans="1:19">
      <c r="A1891" s="37"/>
      <c r="B1891" s="37"/>
      <c r="C1891" s="50"/>
      <c r="D1891" s="51"/>
      <c r="E1891" s="54"/>
      <c r="F1891" s="59"/>
      <c r="G1891" s="69"/>
      <c r="H1891" s="73"/>
      <c r="I1891" s="60"/>
      <c r="J1891" s="54"/>
      <c r="K1891" s="86" t="s">
        <v>2540</v>
      </c>
      <c r="L1891" s="93" t="s">
        <v>2541</v>
      </c>
      <c r="M1891" s="1">
        <f t="shared" si="55"/>
        <v>22</v>
      </c>
      <c r="O1891" s="1" t="str">
        <f t="shared" si="56"/>
        <v>F4211</v>
      </c>
      <c r="P1891" s="1" t="str">
        <f t="shared" si="57"/>
        <v>John/SI Foreign Policy</v>
      </c>
      <c r="Q1891" s="13" t="s">
        <v>2122</v>
      </c>
      <c r="R1891" s="11" t="s">
        <v>33</v>
      </c>
      <c r="S1891" s="11" t="s">
        <v>2117</v>
      </c>
    </row>
    <row r="1892" spans="1:19">
      <c r="A1892" s="37"/>
      <c r="B1892" s="37"/>
      <c r="C1892" s="50"/>
      <c r="D1892" s="51"/>
      <c r="E1892" s="54"/>
      <c r="F1892" s="59"/>
      <c r="G1892" s="69"/>
      <c r="H1892" s="73"/>
      <c r="I1892" s="60"/>
      <c r="J1892" s="54"/>
      <c r="K1892" s="86" t="s">
        <v>2542</v>
      </c>
      <c r="L1892" s="93" t="s">
        <v>2543</v>
      </c>
      <c r="M1892" s="1">
        <f t="shared" si="55"/>
        <v>22</v>
      </c>
      <c r="O1892" s="1" t="str">
        <f t="shared" si="56"/>
        <v>F4212</v>
      </c>
      <c r="P1892" s="1" t="str">
        <f t="shared" si="57"/>
        <v>Khushbu/Labor Mobility</v>
      </c>
      <c r="Q1892" s="13" t="s">
        <v>2122</v>
      </c>
      <c r="R1892" s="11" t="s">
        <v>33</v>
      </c>
      <c r="S1892" s="11" t="s">
        <v>2117</v>
      </c>
    </row>
    <row r="1893" spans="1:19">
      <c r="A1893" s="37"/>
      <c r="B1893" s="37"/>
      <c r="C1893" s="50"/>
      <c r="D1893" s="51"/>
      <c r="E1893" s="54"/>
      <c r="F1893" s="59"/>
      <c r="G1893" s="69"/>
      <c r="H1893" s="73"/>
      <c r="I1893" s="60"/>
      <c r="J1893" s="54"/>
      <c r="K1893" s="86" t="s">
        <v>2544</v>
      </c>
      <c r="L1893" s="93" t="s">
        <v>2545</v>
      </c>
      <c r="M1893" s="1">
        <f t="shared" si="55"/>
        <v>25</v>
      </c>
      <c r="O1893" s="1" t="str">
        <f t="shared" si="56"/>
        <v>F4213</v>
      </c>
      <c r="P1893" s="1" t="str">
        <f t="shared" si="57"/>
        <v>Narendra/Job Satisfaction</v>
      </c>
      <c r="Q1893" s="13" t="s">
        <v>2122</v>
      </c>
      <c r="R1893" s="11" t="s">
        <v>33</v>
      </c>
      <c r="S1893" s="11" t="s">
        <v>2117</v>
      </c>
    </row>
    <row r="1894" spans="1:19">
      <c r="A1894" s="37"/>
      <c r="B1894" s="37"/>
      <c r="C1894" s="50"/>
      <c r="D1894" s="51"/>
      <c r="E1894" s="54"/>
      <c r="F1894" s="59"/>
      <c r="G1894" s="69"/>
      <c r="H1894" s="73"/>
      <c r="I1894" s="60"/>
      <c r="J1894" s="54"/>
      <c r="K1894" s="86" t="s">
        <v>2546</v>
      </c>
      <c r="L1894" s="93" t="s">
        <v>2547</v>
      </c>
      <c r="M1894" s="1">
        <f t="shared" si="55"/>
        <v>16</v>
      </c>
      <c r="O1894" s="1" t="str">
        <f t="shared" si="56"/>
        <v>F4214</v>
      </c>
      <c r="P1894" s="1" t="str">
        <f t="shared" si="57"/>
        <v>Poasa/Fiji Sheep</v>
      </c>
      <c r="Q1894" s="13" t="s">
        <v>2122</v>
      </c>
      <c r="R1894" s="11" t="s">
        <v>33</v>
      </c>
      <c r="S1894" s="11" t="s">
        <v>2117</v>
      </c>
    </row>
    <row r="1895" spans="1:19">
      <c r="A1895" s="37"/>
      <c r="B1895" s="37"/>
      <c r="C1895" s="50"/>
      <c r="D1895" s="51"/>
      <c r="E1895" s="54"/>
      <c r="F1895" s="59"/>
      <c r="G1895" s="69"/>
      <c r="H1895" s="73"/>
      <c r="I1895" s="60"/>
      <c r="J1895" s="54"/>
      <c r="K1895" s="86" t="s">
        <v>2548</v>
      </c>
      <c r="L1895" s="93" t="s">
        <v>2549</v>
      </c>
      <c r="M1895" s="1">
        <f t="shared" si="55"/>
        <v>18</v>
      </c>
      <c r="O1895" s="1" t="str">
        <f t="shared" si="56"/>
        <v>F4215</v>
      </c>
      <c r="P1895" s="1" t="str">
        <f t="shared" si="57"/>
        <v>John/Public Policy</v>
      </c>
      <c r="Q1895" s="13" t="s">
        <v>2122</v>
      </c>
      <c r="R1895" s="11" t="s">
        <v>33</v>
      </c>
      <c r="S1895" s="11" t="s">
        <v>2117</v>
      </c>
    </row>
    <row r="1896" spans="1:19">
      <c r="A1896" s="37"/>
      <c r="B1896" s="37"/>
      <c r="C1896" s="50"/>
      <c r="D1896" s="51"/>
      <c r="E1896" s="54"/>
      <c r="F1896" s="59"/>
      <c r="G1896" s="69"/>
      <c r="H1896" s="73"/>
      <c r="I1896" s="60"/>
      <c r="J1896" s="54"/>
      <c r="K1896" s="86" t="s">
        <v>2550</v>
      </c>
      <c r="L1896" s="93" t="s">
        <v>2551</v>
      </c>
      <c r="M1896" s="1">
        <f t="shared" si="55"/>
        <v>30</v>
      </c>
      <c r="O1896" s="1" t="str">
        <f t="shared" si="56"/>
        <v>F4216</v>
      </c>
      <c r="P1896" s="1" t="str">
        <f t="shared" si="57"/>
        <v>Nacanieli/Financial Accounting</v>
      </c>
      <c r="Q1896" s="13" t="s">
        <v>2122</v>
      </c>
      <c r="R1896" s="11" t="s">
        <v>33</v>
      </c>
      <c r="S1896" s="11" t="s">
        <v>2117</v>
      </c>
    </row>
    <row r="1897" spans="1:19">
      <c r="A1897" s="37"/>
      <c r="B1897" s="37"/>
      <c r="C1897" s="50"/>
      <c r="D1897" s="51"/>
      <c r="E1897" s="54"/>
      <c r="F1897" s="59"/>
      <c r="G1897" s="69"/>
      <c r="H1897" s="73"/>
      <c r="I1897" s="60"/>
      <c r="J1897" s="54"/>
      <c r="K1897" s="86" t="s">
        <v>2552</v>
      </c>
      <c r="L1897" s="93" t="s">
        <v>2553</v>
      </c>
      <c r="M1897" s="1">
        <f t="shared" si="55"/>
        <v>20</v>
      </c>
      <c r="O1897" s="1" t="str">
        <f t="shared" si="56"/>
        <v>F4217</v>
      </c>
      <c r="P1897" s="1" t="str">
        <f t="shared" si="57"/>
        <v>George/Civil Society</v>
      </c>
      <c r="Q1897" s="13" t="s">
        <v>2122</v>
      </c>
      <c r="R1897" s="11" t="s">
        <v>33</v>
      </c>
      <c r="S1897" s="11" t="s">
        <v>2117</v>
      </c>
    </row>
    <row r="1898" spans="1:19">
      <c r="A1898" s="37"/>
      <c r="B1898" s="37"/>
      <c r="C1898" s="50"/>
      <c r="D1898" s="51"/>
      <c r="E1898" s="54"/>
      <c r="F1898" s="59"/>
      <c r="G1898" s="69"/>
      <c r="H1898" s="73"/>
      <c r="I1898" s="60"/>
      <c r="J1898" s="54"/>
      <c r="K1898" s="86" t="s">
        <v>2554</v>
      </c>
      <c r="L1898" s="93" t="s">
        <v>2555</v>
      </c>
      <c r="M1898" s="1">
        <f t="shared" si="55"/>
        <v>25</v>
      </c>
      <c r="O1898" s="1" t="str">
        <f t="shared" si="56"/>
        <v>F4218</v>
      </c>
      <c r="P1898" s="1" t="str">
        <f t="shared" si="57"/>
        <v>Patricia/Appraisal System</v>
      </c>
      <c r="Q1898" s="13" t="s">
        <v>2122</v>
      </c>
      <c r="R1898" s="11" t="s">
        <v>33</v>
      </c>
      <c r="S1898" s="11" t="s">
        <v>2117</v>
      </c>
    </row>
    <row r="1899" spans="1:19">
      <c r="A1899" s="37"/>
      <c r="B1899" s="37"/>
      <c r="C1899" s="50"/>
      <c r="D1899" s="51"/>
      <c r="E1899" s="54"/>
      <c r="F1899" s="59"/>
      <c r="G1899" s="69"/>
      <c r="H1899" s="73"/>
      <c r="I1899" s="60"/>
      <c r="J1899" s="54"/>
      <c r="K1899" s="86" t="s">
        <v>2556</v>
      </c>
      <c r="L1899" s="93" t="s">
        <v>2557</v>
      </c>
      <c r="M1899" s="1">
        <f t="shared" si="55"/>
        <v>25</v>
      </c>
      <c r="O1899" s="1" t="str">
        <f t="shared" si="56"/>
        <v>F4219</v>
      </c>
      <c r="P1899" s="1" t="str">
        <f t="shared" si="57"/>
        <v>Mohanty/Indian Expatriate</v>
      </c>
      <c r="Q1899" s="13" t="s">
        <v>2122</v>
      </c>
      <c r="R1899" s="11" t="s">
        <v>33</v>
      </c>
      <c r="S1899" s="11" t="s">
        <v>2117</v>
      </c>
    </row>
    <row r="1900" spans="1:19">
      <c r="A1900" s="37"/>
      <c r="B1900" s="37"/>
      <c r="C1900" s="50"/>
      <c r="D1900" s="51"/>
      <c r="E1900" s="54"/>
      <c r="F1900" s="59"/>
      <c r="G1900" s="69"/>
      <c r="H1900" s="73"/>
      <c r="I1900" s="60"/>
      <c r="J1900" s="54"/>
      <c r="K1900" s="86" t="s">
        <v>2558</v>
      </c>
      <c r="L1900" s="93" t="s">
        <v>2559</v>
      </c>
      <c r="M1900" s="1">
        <f t="shared" si="55"/>
        <v>22</v>
      </c>
      <c r="O1900" s="1" t="str">
        <f t="shared" si="56"/>
        <v>F4220</v>
      </c>
      <c r="P1900" s="1" t="str">
        <f t="shared" si="57"/>
        <v>Dinesh/Tourism Profits</v>
      </c>
      <c r="Q1900" s="13" t="s">
        <v>2122</v>
      </c>
      <c r="R1900" s="11" t="s">
        <v>33</v>
      </c>
      <c r="S1900" s="11" t="s">
        <v>2117</v>
      </c>
    </row>
    <row r="1901" spans="1:19">
      <c r="A1901" s="37"/>
      <c r="B1901" s="37"/>
      <c r="C1901" s="50"/>
      <c r="D1901" s="51"/>
      <c r="E1901" s="54"/>
      <c r="F1901" s="59"/>
      <c r="G1901" s="69"/>
      <c r="H1901" s="73"/>
      <c r="I1901" s="60"/>
      <c r="J1901" s="54"/>
      <c r="K1901" s="86" t="s">
        <v>2560</v>
      </c>
      <c r="L1901" s="93" t="s">
        <v>2561</v>
      </c>
      <c r="M1901" s="1">
        <f t="shared" si="55"/>
        <v>23</v>
      </c>
      <c r="O1901" s="1" t="str">
        <f t="shared" si="56"/>
        <v>F4221</v>
      </c>
      <c r="P1901" s="1" t="str">
        <f t="shared" si="57"/>
        <v>Katah/Capsicum in Samoa</v>
      </c>
      <c r="Q1901" s="13" t="s">
        <v>2122</v>
      </c>
      <c r="R1901" s="11" t="s">
        <v>33</v>
      </c>
      <c r="S1901" s="11" t="s">
        <v>2117</v>
      </c>
    </row>
    <row r="1902" spans="1:19">
      <c r="A1902" s="37"/>
      <c r="B1902" s="37"/>
      <c r="C1902" s="50"/>
      <c r="D1902" s="51"/>
      <c r="E1902" s="54"/>
      <c r="F1902" s="59"/>
      <c r="G1902" s="69"/>
      <c r="H1902" s="73"/>
      <c r="I1902" s="60"/>
      <c r="J1902" s="54"/>
      <c r="K1902" s="86" t="s">
        <v>2562</v>
      </c>
      <c r="L1902" s="93" t="s">
        <v>2563</v>
      </c>
      <c r="M1902" s="1">
        <f t="shared" si="55"/>
        <v>20</v>
      </c>
      <c r="O1902" s="1" t="str">
        <f t="shared" si="56"/>
        <v>F4222</v>
      </c>
      <c r="P1902" s="1" t="str">
        <f t="shared" si="57"/>
        <v>Fuatino/Ovi Position</v>
      </c>
      <c r="Q1902" s="13" t="s">
        <v>2122</v>
      </c>
      <c r="R1902" s="11" t="s">
        <v>33</v>
      </c>
      <c r="S1902" s="11" t="s">
        <v>2117</v>
      </c>
    </row>
    <row r="1903" spans="1:19">
      <c r="A1903" s="37"/>
      <c r="B1903" s="37"/>
      <c r="C1903" s="50"/>
      <c r="D1903" s="51"/>
      <c r="E1903" s="54"/>
      <c r="F1903" s="59"/>
      <c r="G1903" s="69"/>
      <c r="H1903" s="73"/>
      <c r="I1903" s="60"/>
      <c r="J1903" s="54"/>
      <c r="K1903" s="86" t="s">
        <v>2564</v>
      </c>
      <c r="L1903" s="93" t="s">
        <v>2565</v>
      </c>
      <c r="M1903" s="1">
        <f t="shared" si="55"/>
        <v>19</v>
      </c>
      <c r="O1903" s="1" t="str">
        <f t="shared" si="56"/>
        <v>F4223</v>
      </c>
      <c r="P1903" s="1" t="str">
        <f t="shared" si="57"/>
        <v>Glen/ Feminism Fiji</v>
      </c>
      <c r="Q1903" s="13" t="s">
        <v>2122</v>
      </c>
      <c r="R1903" s="11" t="s">
        <v>33</v>
      </c>
      <c r="S1903" s="11" t="s">
        <v>2117</v>
      </c>
    </row>
    <row r="1904" spans="1:19">
      <c r="A1904" s="37"/>
      <c r="B1904" s="37"/>
      <c r="C1904" s="50"/>
      <c r="D1904" s="51"/>
      <c r="E1904" s="54"/>
      <c r="F1904" s="59"/>
      <c r="G1904" s="69"/>
      <c r="H1904" s="73"/>
      <c r="I1904" s="60"/>
      <c r="J1904" s="54"/>
      <c r="K1904" s="86" t="s">
        <v>2566</v>
      </c>
      <c r="L1904" s="93" t="s">
        <v>2567</v>
      </c>
      <c r="M1904" s="1">
        <f t="shared" si="55"/>
        <v>24</v>
      </c>
      <c r="O1904" s="1" t="str">
        <f t="shared" si="56"/>
        <v>F4224</v>
      </c>
      <c r="P1904" s="1" t="str">
        <f t="shared" si="57"/>
        <v>Devendra/Risk Management</v>
      </c>
      <c r="Q1904" s="13" t="s">
        <v>2122</v>
      </c>
      <c r="R1904" s="11" t="s">
        <v>33</v>
      </c>
      <c r="S1904" s="11" t="s">
        <v>2117</v>
      </c>
    </row>
    <row r="1905" spans="1:19">
      <c r="A1905" s="37"/>
      <c r="B1905" s="37"/>
      <c r="C1905" s="50"/>
      <c r="D1905" s="51"/>
      <c r="E1905" s="54"/>
      <c r="F1905" s="59"/>
      <c r="G1905" s="69"/>
      <c r="H1905" s="73"/>
      <c r="I1905" s="60"/>
      <c r="J1905" s="54"/>
      <c r="K1905" s="86" t="s">
        <v>2568</v>
      </c>
      <c r="L1905" s="93" t="s">
        <v>2569</v>
      </c>
      <c r="M1905" s="1">
        <f t="shared" si="55"/>
        <v>35</v>
      </c>
      <c r="O1905" s="1" t="str">
        <f t="shared" si="56"/>
        <v>F4225</v>
      </c>
      <c r="P1905" s="1" t="str">
        <f t="shared" si="57"/>
        <v>Anji/Youth Champs for Mental Health</v>
      </c>
      <c r="Q1905" s="13" t="s">
        <v>2122</v>
      </c>
      <c r="R1905" s="11" t="s">
        <v>33</v>
      </c>
      <c r="S1905" s="11" t="s">
        <v>2117</v>
      </c>
    </row>
    <row r="1906" spans="1:19">
      <c r="A1906" s="37"/>
      <c r="B1906" s="37"/>
      <c r="C1906" s="50"/>
      <c r="D1906" s="51"/>
      <c r="E1906" s="54"/>
      <c r="F1906" s="59"/>
      <c r="G1906" s="69"/>
      <c r="H1906" s="73"/>
      <c r="I1906" s="60"/>
      <c r="J1906" s="54"/>
      <c r="K1906" s="86" t="s">
        <v>2570</v>
      </c>
      <c r="L1906" s="93" t="s">
        <v>2571</v>
      </c>
      <c r="M1906" s="1">
        <f t="shared" si="55"/>
        <v>22</v>
      </c>
      <c r="O1906" s="1" t="str">
        <f t="shared" si="56"/>
        <v>F4226</v>
      </c>
      <c r="P1906" s="1" t="str">
        <f t="shared" si="57"/>
        <v>Sanjesh/Macroeconomics</v>
      </c>
      <c r="Q1906" s="13" t="s">
        <v>2122</v>
      </c>
      <c r="R1906" s="11" t="s">
        <v>33</v>
      </c>
      <c r="S1906" s="11" t="s">
        <v>2117</v>
      </c>
    </row>
    <row r="1907" spans="1:19">
      <c r="A1907" s="37"/>
      <c r="B1907" s="37"/>
      <c r="C1907" s="50"/>
      <c r="D1907" s="51"/>
      <c r="E1907" s="54"/>
      <c r="F1907" s="59"/>
      <c r="G1907" s="69"/>
      <c r="H1907" s="73"/>
      <c r="I1907" s="60"/>
      <c r="J1907" s="54"/>
      <c r="K1907" s="86" t="s">
        <v>2572</v>
      </c>
      <c r="L1907" s="93" t="s">
        <v>2573</v>
      </c>
      <c r="M1907" s="1">
        <f t="shared" si="55"/>
        <v>19</v>
      </c>
      <c r="O1907" s="1" t="str">
        <f t="shared" si="56"/>
        <v>F4227</v>
      </c>
      <c r="P1907" s="1" t="str">
        <f t="shared" si="57"/>
        <v>Sandra/Green Growth</v>
      </c>
      <c r="Q1907" s="13" t="s">
        <v>2122</v>
      </c>
      <c r="R1907" s="11" t="s">
        <v>33</v>
      </c>
      <c r="S1907" s="11" t="s">
        <v>2117</v>
      </c>
    </row>
    <row r="1908" spans="1:19">
      <c r="A1908" s="37"/>
      <c r="B1908" s="37"/>
      <c r="C1908" s="50"/>
      <c r="D1908" s="51"/>
      <c r="E1908" s="54"/>
      <c r="F1908" s="59"/>
      <c r="G1908" s="69"/>
      <c r="H1908" s="73"/>
      <c r="I1908" s="60"/>
      <c r="J1908" s="54"/>
      <c r="K1908" s="86" t="s">
        <v>2574</v>
      </c>
      <c r="L1908" s="93" t="s">
        <v>2575</v>
      </c>
      <c r="M1908" s="1">
        <f t="shared" si="55"/>
        <v>25</v>
      </c>
      <c r="O1908" s="1" t="str">
        <f t="shared" si="56"/>
        <v>F4228</v>
      </c>
      <c r="P1908" s="1" t="str">
        <f t="shared" si="57"/>
        <v>Samanth/Franchises Retail</v>
      </c>
      <c r="Q1908" s="13" t="s">
        <v>2122</v>
      </c>
      <c r="R1908" s="11" t="s">
        <v>33</v>
      </c>
      <c r="S1908" s="11" t="s">
        <v>2117</v>
      </c>
    </row>
    <row r="1909" spans="1:19">
      <c r="A1909" s="37"/>
      <c r="B1909" s="37"/>
      <c r="C1909" s="50"/>
      <c r="D1909" s="51"/>
      <c r="E1909" s="54"/>
      <c r="F1909" s="59"/>
      <c r="G1909" s="69"/>
      <c r="H1909" s="73"/>
      <c r="I1909" s="60"/>
      <c r="J1909" s="54"/>
      <c r="K1909" s="86" t="s">
        <v>2576</v>
      </c>
      <c r="L1909" s="93" t="s">
        <v>2577</v>
      </c>
      <c r="M1909" s="1">
        <f t="shared" si="55"/>
        <v>30</v>
      </c>
      <c r="O1909" s="1" t="str">
        <f t="shared" si="56"/>
        <v>F4229</v>
      </c>
      <c r="P1909" s="1" t="str">
        <f t="shared" si="57"/>
        <v>Ilisapeci/Rural Fijian Village</v>
      </c>
      <c r="Q1909" s="13" t="s">
        <v>2122</v>
      </c>
      <c r="R1909" s="11" t="s">
        <v>33</v>
      </c>
      <c r="S1909" s="11" t="s">
        <v>2117</v>
      </c>
    </row>
    <row r="1910" spans="1:19">
      <c r="A1910" s="37"/>
      <c r="B1910" s="37"/>
      <c r="C1910" s="50"/>
      <c r="D1910" s="51"/>
      <c r="E1910" s="54"/>
      <c r="F1910" s="59"/>
      <c r="G1910" s="69"/>
      <c r="H1910" s="73"/>
      <c r="I1910" s="60"/>
      <c r="J1910" s="54"/>
      <c r="K1910" s="86" t="s">
        <v>2578</v>
      </c>
      <c r="L1910" s="93" t="s">
        <v>2579</v>
      </c>
      <c r="M1910" s="1">
        <f t="shared" si="55"/>
        <v>24</v>
      </c>
      <c r="O1910" s="1" t="str">
        <f t="shared" si="56"/>
        <v>F4230</v>
      </c>
      <c r="P1910" s="1" t="str">
        <f t="shared" si="57"/>
        <v>Emosi/Health Care System</v>
      </c>
      <c r="Q1910" s="13" t="s">
        <v>2122</v>
      </c>
      <c r="R1910" s="11" t="s">
        <v>33</v>
      </c>
      <c r="S1910" s="11" t="s">
        <v>2117</v>
      </c>
    </row>
    <row r="1911" spans="1:19">
      <c r="A1911" s="37"/>
      <c r="B1911" s="37"/>
      <c r="C1911" s="50"/>
      <c r="D1911" s="51"/>
      <c r="E1911" s="54"/>
      <c r="F1911" s="59"/>
      <c r="G1911" s="69"/>
      <c r="H1911" s="73"/>
      <c r="I1911" s="60"/>
      <c r="J1911" s="54"/>
      <c r="K1911" s="86" t="s">
        <v>2580</v>
      </c>
      <c r="L1911" s="93" t="s">
        <v>2581</v>
      </c>
      <c r="M1911" s="1">
        <f t="shared" si="55"/>
        <v>17</v>
      </c>
      <c r="O1911" s="1" t="str">
        <f t="shared" si="56"/>
        <v>F4231</v>
      </c>
      <c r="P1911" s="1" t="str">
        <f t="shared" si="57"/>
        <v>Loisi/Climate Aid</v>
      </c>
      <c r="Q1911" s="13" t="s">
        <v>2122</v>
      </c>
      <c r="R1911" s="11" t="s">
        <v>33</v>
      </c>
      <c r="S1911" s="11" t="s">
        <v>2117</v>
      </c>
    </row>
    <row r="1912" spans="1:19">
      <c r="A1912" s="37"/>
      <c r="B1912" s="37"/>
      <c r="C1912" s="50"/>
      <c r="D1912" s="51"/>
      <c r="E1912" s="54"/>
      <c r="F1912" s="59"/>
      <c r="G1912" s="69"/>
      <c r="H1912" s="73"/>
      <c r="I1912" s="60"/>
      <c r="J1912" s="54"/>
      <c r="K1912" s="86" t="s">
        <v>2582</v>
      </c>
      <c r="L1912" s="93" t="s">
        <v>2583</v>
      </c>
      <c r="M1912" s="1">
        <f t="shared" si="55"/>
        <v>20</v>
      </c>
      <c r="O1912" s="1" t="str">
        <f t="shared" si="56"/>
        <v>F4232</v>
      </c>
      <c r="P1912" s="1" t="str">
        <f t="shared" si="57"/>
        <v>Wesele/Phase Feeding</v>
      </c>
      <c r="Q1912" s="13" t="s">
        <v>2122</v>
      </c>
      <c r="R1912" s="11" t="s">
        <v>33</v>
      </c>
      <c r="S1912" s="11" t="s">
        <v>2117</v>
      </c>
    </row>
    <row r="1913" spans="1:19">
      <c r="A1913" s="37"/>
      <c r="B1913" s="37"/>
      <c r="C1913" s="50"/>
      <c r="D1913" s="51"/>
      <c r="E1913" s="54"/>
      <c r="F1913" s="59"/>
      <c r="G1913" s="69"/>
      <c r="H1913" s="73"/>
      <c r="I1913" s="60"/>
      <c r="J1913" s="54"/>
      <c r="K1913" s="86" t="s">
        <v>2584</v>
      </c>
      <c r="L1913" s="93" t="s">
        <v>2585</v>
      </c>
      <c r="M1913" s="1">
        <f t="shared" si="55"/>
        <v>20</v>
      </c>
      <c r="O1913" s="1" t="str">
        <f t="shared" si="56"/>
        <v>F4233</v>
      </c>
      <c r="P1913" s="1" t="str">
        <f t="shared" si="57"/>
        <v>Jiva/Loss and Damage</v>
      </c>
      <c r="Q1913" s="13" t="s">
        <v>2122</v>
      </c>
      <c r="R1913" s="11" t="s">
        <v>33</v>
      </c>
      <c r="S1913" s="11" t="s">
        <v>2117</v>
      </c>
    </row>
    <row r="1914" spans="1:19">
      <c r="A1914" s="37"/>
      <c r="B1914" s="37"/>
      <c r="C1914" s="50"/>
      <c r="D1914" s="51"/>
      <c r="E1914" s="54"/>
      <c r="F1914" s="59"/>
      <c r="G1914" s="69"/>
      <c r="H1914" s="73"/>
      <c r="I1914" s="60"/>
      <c r="J1914" s="54"/>
      <c r="K1914" s="86" t="s">
        <v>2586</v>
      </c>
      <c r="L1914" s="93" t="s">
        <v>2587</v>
      </c>
      <c r="M1914" s="1">
        <f t="shared" si="55"/>
        <v>29</v>
      </c>
      <c r="O1914" s="1" t="str">
        <f t="shared" si="56"/>
        <v>F4234</v>
      </c>
      <c r="P1914" s="1" t="str">
        <f t="shared" si="57"/>
        <v>Satish/Constructive Alignment</v>
      </c>
      <c r="Q1914" s="13" t="s">
        <v>2122</v>
      </c>
      <c r="R1914" s="11" t="s">
        <v>33</v>
      </c>
      <c r="S1914" s="11" t="s">
        <v>2117</v>
      </c>
    </row>
    <row r="1915" spans="1:19">
      <c r="A1915" s="37"/>
      <c r="B1915" s="37"/>
      <c r="C1915" s="50"/>
      <c r="D1915" s="51"/>
      <c r="E1915" s="54"/>
      <c r="F1915" s="59"/>
      <c r="G1915" s="69"/>
      <c r="H1915" s="73"/>
      <c r="I1915" s="60"/>
      <c r="J1915" s="54"/>
      <c r="K1915" s="86" t="s">
        <v>2588</v>
      </c>
      <c r="L1915" s="93" t="s">
        <v>2589</v>
      </c>
      <c r="M1915" s="1">
        <f t="shared" si="55"/>
        <v>35</v>
      </c>
      <c r="O1915" s="1" t="str">
        <f t="shared" si="56"/>
        <v>F4235</v>
      </c>
      <c r="P1915" s="1" t="str">
        <f t="shared" si="57"/>
        <v>Balbir/Tourism Mobility /Immobility</v>
      </c>
      <c r="Q1915" s="13" t="s">
        <v>2122</v>
      </c>
      <c r="R1915" s="11" t="s">
        <v>33</v>
      </c>
      <c r="S1915" s="11" t="s">
        <v>2117</v>
      </c>
    </row>
    <row r="1916" spans="1:19">
      <c r="A1916" s="37"/>
      <c r="B1916" s="37"/>
      <c r="C1916" s="50"/>
      <c r="D1916" s="51"/>
      <c r="E1916" s="54"/>
      <c r="F1916" s="59"/>
      <c r="G1916" s="69"/>
      <c r="H1916" s="73"/>
      <c r="I1916" s="60"/>
      <c r="J1916" s="54"/>
      <c r="K1916" s="86" t="s">
        <v>2590</v>
      </c>
      <c r="L1916" s="93" t="s">
        <v>2591</v>
      </c>
      <c r="M1916" s="1">
        <f t="shared" si="55"/>
        <v>31</v>
      </c>
      <c r="O1916" s="1" t="str">
        <f t="shared" si="56"/>
        <v>F4236</v>
      </c>
      <c r="P1916" s="1" t="str">
        <f t="shared" si="57"/>
        <v>Eileen/Dark Tourism in Solomons</v>
      </c>
      <c r="Q1916" s="13" t="s">
        <v>2122</v>
      </c>
      <c r="R1916" s="11" t="s">
        <v>33</v>
      </c>
      <c r="S1916" s="11" t="s">
        <v>2117</v>
      </c>
    </row>
    <row r="1917" spans="1:19">
      <c r="A1917" s="37"/>
      <c r="B1917" s="37"/>
      <c r="C1917" s="50"/>
      <c r="D1917" s="51"/>
      <c r="E1917" s="54"/>
      <c r="F1917" s="59"/>
      <c r="G1917" s="69"/>
      <c r="H1917" s="73"/>
      <c r="I1917" s="60"/>
      <c r="J1917" s="54"/>
      <c r="K1917" s="86" t="s">
        <v>2592</v>
      </c>
      <c r="L1917" s="93" t="s">
        <v>2593</v>
      </c>
      <c r="M1917" s="1">
        <f t="shared" si="55"/>
        <v>30</v>
      </c>
      <c r="O1917" s="1" t="str">
        <f t="shared" si="56"/>
        <v>F4237</v>
      </c>
      <c r="P1917" s="1" t="str">
        <f t="shared" si="57"/>
        <v>Alexander/Tourism and Souvenir</v>
      </c>
      <c r="Q1917" s="13" t="s">
        <v>2122</v>
      </c>
      <c r="R1917" s="11" t="s">
        <v>33</v>
      </c>
      <c r="S1917" s="11" t="s">
        <v>2117</v>
      </c>
    </row>
    <row r="1918" spans="1:19">
      <c r="A1918" s="37"/>
      <c r="B1918" s="37"/>
      <c r="C1918" s="50"/>
      <c r="D1918" s="51"/>
      <c r="E1918" s="54"/>
      <c r="F1918" s="59"/>
      <c r="G1918" s="69"/>
      <c r="H1918" s="73"/>
      <c r="I1918" s="60"/>
      <c r="J1918" s="54"/>
      <c r="K1918" s="86" t="s">
        <v>2594</v>
      </c>
      <c r="L1918" s="93" t="s">
        <v>2595</v>
      </c>
      <c r="M1918" s="1">
        <f t="shared" si="55"/>
        <v>26</v>
      </c>
      <c r="O1918" s="1" t="str">
        <f t="shared" si="56"/>
        <v>F4238</v>
      </c>
      <c r="P1918" s="1" t="str">
        <f t="shared" si="57"/>
        <v>Dawn/Local Food in Tourism</v>
      </c>
      <c r="Q1918" s="13" t="s">
        <v>2122</v>
      </c>
      <c r="R1918" s="11" t="s">
        <v>33</v>
      </c>
      <c r="S1918" s="11" t="s">
        <v>2117</v>
      </c>
    </row>
    <row r="1919" spans="1:19">
      <c r="A1919" s="37"/>
      <c r="B1919" s="37"/>
      <c r="C1919" s="50"/>
      <c r="D1919" s="51"/>
      <c r="E1919" s="54"/>
      <c r="F1919" s="59"/>
      <c r="G1919" s="69"/>
      <c r="H1919" s="73"/>
      <c r="I1919" s="60"/>
      <c r="J1919" s="54"/>
      <c r="K1919" s="86" t="s">
        <v>2596</v>
      </c>
      <c r="L1919" s="93" t="s">
        <v>2597</v>
      </c>
      <c r="M1919" s="1">
        <f t="shared" si="55"/>
        <v>27</v>
      </c>
      <c r="O1919" s="1" t="str">
        <f t="shared" si="56"/>
        <v>F4239</v>
      </c>
      <c r="P1919" s="1" t="str">
        <f t="shared" si="57"/>
        <v>Leone/Political Empowerment</v>
      </c>
      <c r="Q1919" s="13" t="s">
        <v>2122</v>
      </c>
      <c r="R1919" s="11" t="s">
        <v>33</v>
      </c>
      <c r="S1919" s="11" t="s">
        <v>2117</v>
      </c>
    </row>
    <row r="1920" spans="1:19">
      <c r="A1920" s="37"/>
      <c r="B1920" s="37"/>
      <c r="C1920" s="50"/>
      <c r="D1920" s="51"/>
      <c r="E1920" s="54"/>
      <c r="F1920" s="59"/>
      <c r="G1920" s="69"/>
      <c r="H1920" s="73"/>
      <c r="I1920" s="60"/>
      <c r="J1920" s="54"/>
      <c r="K1920" s="86" t="s">
        <v>2598</v>
      </c>
      <c r="L1920" s="93" t="s">
        <v>2599</v>
      </c>
      <c r="M1920" s="1">
        <f t="shared" si="55"/>
        <v>30</v>
      </c>
      <c r="O1920" s="1" t="str">
        <f t="shared" si="56"/>
        <v>F4240</v>
      </c>
      <c r="P1920" s="1" t="str">
        <f t="shared" si="57"/>
        <v>Asheefa/Industry Collaboration</v>
      </c>
      <c r="Q1920" s="13" t="s">
        <v>2122</v>
      </c>
      <c r="R1920" s="11" t="s">
        <v>33</v>
      </c>
      <c r="S1920" s="11" t="s">
        <v>2117</v>
      </c>
    </row>
    <row r="1921" spans="1:19">
      <c r="A1921" s="37"/>
      <c r="B1921" s="37"/>
      <c r="C1921" s="50"/>
      <c r="D1921" s="51"/>
      <c r="E1921" s="54"/>
      <c r="F1921" s="59"/>
      <c r="G1921" s="69"/>
      <c r="H1921" s="73"/>
      <c r="I1921" s="60"/>
      <c r="J1921" s="54"/>
      <c r="K1921" s="86" t="s">
        <v>2600</v>
      </c>
      <c r="L1921" s="93" t="s">
        <v>2601</v>
      </c>
      <c r="M1921" s="1">
        <f t="shared" si="55"/>
        <v>28</v>
      </c>
      <c r="O1921" s="1" t="str">
        <f t="shared" si="56"/>
        <v>F4241</v>
      </c>
      <c r="P1921" s="1" t="str">
        <f t="shared" si="57"/>
        <v>Clayton/Exploring Accounting</v>
      </c>
      <c r="Q1921" s="13" t="s">
        <v>2122</v>
      </c>
      <c r="R1921" s="11" t="s">
        <v>33</v>
      </c>
      <c r="S1921" s="11" t="s">
        <v>2117</v>
      </c>
    </row>
    <row r="1922" spans="1:19">
      <c r="A1922" s="37"/>
      <c r="B1922" s="37"/>
      <c r="C1922" s="50"/>
      <c r="D1922" s="51"/>
      <c r="E1922" s="54"/>
      <c r="F1922" s="59"/>
      <c r="G1922" s="69"/>
      <c r="H1922" s="73"/>
      <c r="I1922" s="60"/>
      <c r="J1922" s="54"/>
      <c r="K1922" s="86" t="s">
        <v>2602</v>
      </c>
      <c r="L1922" s="93" t="s">
        <v>2603</v>
      </c>
      <c r="M1922" s="1">
        <f t="shared" si="55"/>
        <v>19</v>
      </c>
      <c r="O1922" s="1" t="str">
        <f t="shared" si="56"/>
        <v>F4242</v>
      </c>
      <c r="P1922" s="1" t="str">
        <f t="shared" si="57"/>
        <v>Vijay/Healing Water</v>
      </c>
      <c r="Q1922" s="13" t="s">
        <v>2122</v>
      </c>
      <c r="R1922" s="11" t="s">
        <v>33</v>
      </c>
      <c r="S1922" s="11" t="s">
        <v>2117</v>
      </c>
    </row>
    <row r="1923" spans="1:19">
      <c r="A1923" s="37"/>
      <c r="B1923" s="37"/>
      <c r="C1923" s="50"/>
      <c r="D1923" s="51"/>
      <c r="E1923" s="54"/>
      <c r="F1923" s="59"/>
      <c r="G1923" s="69"/>
      <c r="H1923" s="73"/>
      <c r="I1923" s="60"/>
      <c r="J1923" s="54"/>
      <c r="K1923" s="86" t="s">
        <v>2604</v>
      </c>
      <c r="L1923" s="93" t="s">
        <v>2605</v>
      </c>
      <c r="M1923" s="1">
        <f t="shared" si="55"/>
        <v>25</v>
      </c>
      <c r="O1923" s="1" t="str">
        <f t="shared" si="56"/>
        <v>F4243</v>
      </c>
      <c r="P1923" s="1" t="str">
        <f t="shared" si="57"/>
        <v>Siaka/Broiler Performance</v>
      </c>
      <c r="Q1923" s="13" t="s">
        <v>2122</v>
      </c>
      <c r="R1923" s="11" t="s">
        <v>33</v>
      </c>
      <c r="S1923" s="11" t="s">
        <v>2117</v>
      </c>
    </row>
    <row r="1924" spans="1:19">
      <c r="A1924" s="37"/>
      <c r="B1924" s="37"/>
      <c r="C1924" s="50"/>
      <c r="D1924" s="51"/>
      <c r="E1924" s="54"/>
      <c r="F1924" s="59"/>
      <c r="G1924" s="69"/>
      <c r="H1924" s="73"/>
      <c r="I1924" s="60"/>
      <c r="J1924" s="54"/>
      <c r="K1924" s="86" t="s">
        <v>2606</v>
      </c>
      <c r="L1924" s="93" t="s">
        <v>2607</v>
      </c>
      <c r="M1924" s="1">
        <f t="shared" si="55"/>
        <v>26</v>
      </c>
      <c r="O1924" s="1" t="str">
        <f t="shared" si="56"/>
        <v>F4244</v>
      </c>
      <c r="P1924" s="1" t="str">
        <f t="shared" si="57"/>
        <v>Marcus/Tourism Development</v>
      </c>
      <c r="Q1924" s="13" t="s">
        <v>2122</v>
      </c>
      <c r="R1924" s="11" t="s">
        <v>33</v>
      </c>
      <c r="S1924" s="11" t="s">
        <v>2117</v>
      </c>
    </row>
    <row r="1925" spans="1:19">
      <c r="A1925" s="37"/>
      <c r="B1925" s="37"/>
      <c r="C1925" s="50"/>
      <c r="D1925" s="51"/>
      <c r="E1925" s="54"/>
      <c r="F1925" s="59"/>
      <c r="G1925" s="69"/>
      <c r="H1925" s="73"/>
      <c r="I1925" s="60"/>
      <c r="J1925" s="54"/>
      <c r="K1925" s="86" t="s">
        <v>2608</v>
      </c>
      <c r="L1925" s="93" t="s">
        <v>2609</v>
      </c>
      <c r="M1925" s="1">
        <f t="shared" si="55"/>
        <v>24</v>
      </c>
      <c r="O1925" s="1" t="str">
        <f t="shared" si="56"/>
        <v>F4245</v>
      </c>
      <c r="P1925" s="1" t="str">
        <f t="shared" si="57"/>
        <v>Umar/Tourists Perception</v>
      </c>
      <c r="Q1925" s="13" t="s">
        <v>2122</v>
      </c>
      <c r="R1925" s="11" t="s">
        <v>33</v>
      </c>
      <c r="S1925" s="11" t="s">
        <v>2117</v>
      </c>
    </row>
    <row r="1926" spans="1:19">
      <c r="A1926" s="37"/>
      <c r="B1926" s="37"/>
      <c r="C1926" s="50"/>
      <c r="D1926" s="51"/>
      <c r="E1926" s="54"/>
      <c r="F1926" s="59"/>
      <c r="G1926" s="69"/>
      <c r="H1926" s="73"/>
      <c r="I1926" s="60"/>
      <c r="J1926" s="54"/>
      <c r="K1926" s="86" t="s">
        <v>2610</v>
      </c>
      <c r="L1926" s="93" t="s">
        <v>2611</v>
      </c>
      <c r="M1926" s="1">
        <f t="shared" si="55"/>
        <v>27</v>
      </c>
      <c r="O1926" s="1" t="str">
        <f t="shared" si="56"/>
        <v>F4246</v>
      </c>
      <c r="P1926" s="1" t="str">
        <f t="shared" si="57"/>
        <v>Sebrena/Broiler Performance</v>
      </c>
      <c r="Q1926" s="13" t="s">
        <v>2122</v>
      </c>
      <c r="R1926" s="11" t="s">
        <v>33</v>
      </c>
      <c r="S1926" s="11" t="s">
        <v>2117</v>
      </c>
    </row>
    <row r="1927" spans="1:19">
      <c r="A1927" s="37"/>
      <c r="B1927" s="37"/>
      <c r="C1927" s="50"/>
      <c r="D1927" s="51"/>
      <c r="E1927" s="54"/>
      <c r="F1927" s="59"/>
      <c r="G1927" s="69"/>
      <c r="H1927" s="73"/>
      <c r="I1927" s="60"/>
      <c r="J1927" s="54"/>
      <c r="K1927" s="86" t="s">
        <v>2612</v>
      </c>
      <c r="L1927" s="93" t="s">
        <v>2613</v>
      </c>
      <c r="M1927" s="1">
        <f t="shared" si="55"/>
        <v>20</v>
      </c>
      <c r="O1927" s="1" t="str">
        <f t="shared" si="56"/>
        <v>F4247</v>
      </c>
      <c r="P1927" s="1" t="str">
        <f t="shared" si="57"/>
        <v>Danielle/Regionalism</v>
      </c>
      <c r="Q1927" s="13" t="s">
        <v>2122</v>
      </c>
      <c r="R1927" s="11" t="s">
        <v>33</v>
      </c>
      <c r="S1927" s="11" t="s">
        <v>2117</v>
      </c>
    </row>
    <row r="1928" spans="1:19">
      <c r="A1928" s="37"/>
      <c r="B1928" s="37"/>
      <c r="C1928" s="50"/>
      <c r="D1928" s="51"/>
      <c r="E1928" s="54"/>
      <c r="F1928" s="59"/>
      <c r="G1928" s="69"/>
      <c r="H1928" s="73"/>
      <c r="I1928" s="60"/>
      <c r="J1928" s="54"/>
      <c r="K1928" s="86" t="s">
        <v>2614</v>
      </c>
      <c r="L1928" s="93" t="s">
        <v>2615</v>
      </c>
      <c r="M1928" s="1">
        <f t="shared" si="55"/>
        <v>31</v>
      </c>
      <c r="O1928" s="1" t="str">
        <f t="shared" si="56"/>
        <v>F4248</v>
      </c>
      <c r="P1928" s="1" t="str">
        <f t="shared" si="57"/>
        <v>Shavneet/Social Media Marketing</v>
      </c>
      <c r="Q1928" s="13" t="s">
        <v>2122</v>
      </c>
      <c r="R1928" s="11" t="s">
        <v>33</v>
      </c>
      <c r="S1928" s="11" t="s">
        <v>2117</v>
      </c>
    </row>
    <row r="1929" spans="1:19">
      <c r="A1929" s="37"/>
      <c r="B1929" s="37"/>
      <c r="C1929" s="50"/>
      <c r="D1929" s="51"/>
      <c r="E1929" s="54"/>
      <c r="F1929" s="59"/>
      <c r="G1929" s="69"/>
      <c r="H1929" s="73"/>
      <c r="I1929" s="60"/>
      <c r="J1929" s="54"/>
      <c r="K1929" s="86" t="s">
        <v>2616</v>
      </c>
      <c r="L1929" s="93" t="s">
        <v>2617</v>
      </c>
      <c r="M1929" s="1">
        <f t="shared" si="55"/>
        <v>24</v>
      </c>
      <c r="O1929" s="1" t="str">
        <f t="shared" si="56"/>
        <v>F4249</v>
      </c>
      <c r="P1929" s="1" t="str">
        <f t="shared" si="57"/>
        <v>Are/Cooperative Movement</v>
      </c>
      <c r="Q1929" s="13" t="s">
        <v>2122</v>
      </c>
      <c r="R1929" s="11" t="s">
        <v>33</v>
      </c>
      <c r="S1929" s="11" t="s">
        <v>2117</v>
      </c>
    </row>
    <row r="1930" spans="1:19">
      <c r="A1930" s="37"/>
      <c r="B1930" s="37"/>
      <c r="C1930" s="50"/>
      <c r="D1930" s="51"/>
      <c r="E1930" s="54"/>
      <c r="F1930" s="59"/>
      <c r="G1930" s="69"/>
      <c r="H1930" s="73"/>
      <c r="I1930" s="60"/>
      <c r="J1930" s="54"/>
      <c r="K1930" s="86" t="s">
        <v>2618</v>
      </c>
      <c r="L1930" s="93" t="s">
        <v>2619</v>
      </c>
      <c r="M1930" s="1">
        <f t="shared" si="55"/>
        <v>29</v>
      </c>
      <c r="O1930" s="1" t="str">
        <f t="shared" si="56"/>
        <v>F4250</v>
      </c>
      <c r="P1930" s="1" t="str">
        <f t="shared" si="57"/>
        <v>Evia/Fiji Employment Relation</v>
      </c>
      <c r="Q1930" s="13" t="s">
        <v>2122</v>
      </c>
      <c r="R1930" s="11" t="s">
        <v>33</v>
      </c>
      <c r="S1930" s="11" t="s">
        <v>2117</v>
      </c>
    </row>
    <row r="1931" spans="1:19">
      <c r="A1931" s="37"/>
      <c r="B1931" s="37"/>
      <c r="C1931" s="50"/>
      <c r="D1931" s="51"/>
      <c r="E1931" s="54"/>
      <c r="F1931" s="59"/>
      <c r="G1931" s="69"/>
      <c r="H1931" s="73"/>
      <c r="I1931" s="60"/>
      <c r="J1931" s="54"/>
      <c r="K1931" s="86" t="s">
        <v>2620</v>
      </c>
      <c r="L1931" s="93" t="s">
        <v>2621</v>
      </c>
      <c r="M1931" s="1">
        <f t="shared" si="55"/>
        <v>27</v>
      </c>
      <c r="O1931" s="1" t="str">
        <f t="shared" si="56"/>
        <v>F4251</v>
      </c>
      <c r="P1931" s="1" t="str">
        <f t="shared" si="57"/>
        <v>Marica/Case Study of Matava</v>
      </c>
      <c r="Q1931" s="13" t="s">
        <v>2122</v>
      </c>
      <c r="R1931" s="11" t="s">
        <v>33</v>
      </c>
      <c r="S1931" s="11" t="s">
        <v>2117</v>
      </c>
    </row>
    <row r="1932" spans="1:19">
      <c r="A1932" s="37"/>
      <c r="B1932" s="37"/>
      <c r="C1932" s="50"/>
      <c r="D1932" s="51"/>
      <c r="E1932" s="54"/>
      <c r="F1932" s="59"/>
      <c r="G1932" s="69"/>
      <c r="H1932" s="73"/>
      <c r="I1932" s="60"/>
      <c r="J1932" s="54"/>
      <c r="K1932" s="86" t="s">
        <v>2622</v>
      </c>
      <c r="L1932" s="93" t="s">
        <v>2623</v>
      </c>
      <c r="M1932" s="1">
        <f t="shared" si="55"/>
        <v>28</v>
      </c>
      <c r="O1932" s="1" t="str">
        <f t="shared" si="56"/>
        <v>F4252</v>
      </c>
      <c r="P1932" s="1" t="str">
        <f t="shared" si="57"/>
        <v>Mani/Reviews on Trip Advisor</v>
      </c>
      <c r="Q1932" s="13" t="s">
        <v>2122</v>
      </c>
      <c r="R1932" s="11" t="s">
        <v>33</v>
      </c>
      <c r="S1932" s="11" t="s">
        <v>2117</v>
      </c>
    </row>
    <row r="1933" spans="1:19">
      <c r="A1933" s="37"/>
      <c r="B1933" s="37"/>
      <c r="C1933" s="50"/>
      <c r="D1933" s="51"/>
      <c r="E1933" s="54"/>
      <c r="F1933" s="59"/>
      <c r="G1933" s="69"/>
      <c r="H1933" s="73"/>
      <c r="I1933" s="60"/>
      <c r="J1933" s="54"/>
      <c r="K1933" s="86" t="s">
        <v>2624</v>
      </c>
      <c r="L1933" s="93" t="s">
        <v>2625</v>
      </c>
      <c r="M1933" s="1">
        <f t="shared" si="55"/>
        <v>30</v>
      </c>
      <c r="O1933" s="1" t="str">
        <f t="shared" si="56"/>
        <v>F4253</v>
      </c>
      <c r="P1933" s="1" t="str">
        <f t="shared" si="57"/>
        <v>Leke/EFM and its Impact in PNG</v>
      </c>
      <c r="Q1933" s="13" t="s">
        <v>2122</v>
      </c>
      <c r="R1933" s="11" t="s">
        <v>33</v>
      </c>
      <c r="S1933" s="11" t="s">
        <v>2117</v>
      </c>
    </row>
    <row r="1934" spans="1:19">
      <c r="A1934" s="37"/>
      <c r="B1934" s="37"/>
      <c r="C1934" s="50"/>
      <c r="D1934" s="51"/>
      <c r="E1934" s="54"/>
      <c r="F1934" s="59"/>
      <c r="G1934" s="69"/>
      <c r="H1934" s="73"/>
      <c r="I1934" s="60"/>
      <c r="J1934" s="54"/>
      <c r="K1934" s="86" t="s">
        <v>2626</v>
      </c>
      <c r="L1934" s="93" t="s">
        <v>2627</v>
      </c>
      <c r="M1934" s="1">
        <f t="shared" si="55"/>
        <v>28</v>
      </c>
      <c r="O1934" s="1" t="str">
        <f t="shared" si="56"/>
        <v>F4254</v>
      </c>
      <c r="P1934" s="1" t="str">
        <f t="shared" si="57"/>
        <v>Tony/Fiscal Decentralization</v>
      </c>
      <c r="Q1934" s="13" t="s">
        <v>2122</v>
      </c>
      <c r="R1934" s="11" t="s">
        <v>33</v>
      </c>
      <c r="S1934" s="11" t="s">
        <v>2117</v>
      </c>
    </row>
    <row r="1935" spans="1:19">
      <c r="A1935" s="37"/>
      <c r="B1935" s="37"/>
      <c r="C1935" s="50"/>
      <c r="D1935" s="51"/>
      <c r="E1935" s="54"/>
      <c r="F1935" s="59"/>
      <c r="G1935" s="69"/>
      <c r="H1935" s="73"/>
      <c r="I1935" s="60"/>
      <c r="J1935" s="54"/>
      <c r="K1935" s="86" t="s">
        <v>2628</v>
      </c>
      <c r="L1935" s="93" t="s">
        <v>2629</v>
      </c>
      <c r="M1935" s="1">
        <f t="shared" si="55"/>
        <v>23</v>
      </c>
      <c r="O1935" s="1" t="str">
        <f t="shared" si="56"/>
        <v>F4255</v>
      </c>
      <c r="P1935" s="1" t="str">
        <f t="shared" si="57"/>
        <v>Farisha/Hajj Pilgrimage</v>
      </c>
      <c r="Q1935" s="13" t="s">
        <v>2122</v>
      </c>
      <c r="R1935" s="11" t="s">
        <v>33</v>
      </c>
      <c r="S1935" s="11" t="s">
        <v>2117</v>
      </c>
    </row>
    <row r="1936" spans="1:19">
      <c r="A1936" s="37"/>
      <c r="B1936" s="37"/>
      <c r="C1936" s="50"/>
      <c r="D1936" s="51"/>
      <c r="E1936" s="54"/>
      <c r="F1936" s="59"/>
      <c r="G1936" s="69"/>
      <c r="H1936" s="73"/>
      <c r="I1936" s="60"/>
      <c r="J1936" s="54"/>
      <c r="K1936" s="86" t="s">
        <v>2630</v>
      </c>
      <c r="L1936" s="93" t="s">
        <v>2631</v>
      </c>
      <c r="M1936" s="1">
        <f t="shared" si="55"/>
        <v>31</v>
      </c>
      <c r="O1936" s="1" t="str">
        <f t="shared" si="56"/>
        <v>F4256</v>
      </c>
      <c r="P1936" s="1" t="str">
        <f t="shared" si="57"/>
        <v>Chetan/Case Study Votua Village</v>
      </c>
      <c r="Q1936" s="13" t="s">
        <v>2122</v>
      </c>
      <c r="R1936" s="11" t="s">
        <v>33</v>
      </c>
      <c r="S1936" s="11" t="s">
        <v>2117</v>
      </c>
    </row>
    <row r="1937" spans="1:19">
      <c r="A1937" s="37"/>
      <c r="B1937" s="37"/>
      <c r="C1937" s="50"/>
      <c r="D1937" s="51"/>
      <c r="E1937" s="54"/>
      <c r="F1937" s="59"/>
      <c r="G1937" s="69"/>
      <c r="H1937" s="73"/>
      <c r="I1937" s="60"/>
      <c r="J1937" s="54"/>
      <c r="K1937" s="86" t="s">
        <v>2632</v>
      </c>
      <c r="L1937" s="93" t="s">
        <v>2633</v>
      </c>
      <c r="M1937" s="1">
        <f t="shared" si="55"/>
        <v>27</v>
      </c>
      <c r="O1937" s="1" t="str">
        <f t="shared" si="56"/>
        <v>F4257</v>
      </c>
      <c r="P1937" s="1" t="str">
        <f t="shared" si="57"/>
        <v>Daniel/Haemonchus Contortus</v>
      </c>
      <c r="Q1937" s="13" t="s">
        <v>2122</v>
      </c>
      <c r="R1937" s="11" t="s">
        <v>33</v>
      </c>
      <c r="S1937" s="11" t="s">
        <v>2117</v>
      </c>
    </row>
    <row r="1938" spans="1:19">
      <c r="A1938" s="37"/>
      <c r="B1938" s="37"/>
      <c r="C1938" s="50"/>
      <c r="D1938" s="51"/>
      <c r="E1938" s="54"/>
      <c r="F1938" s="59"/>
      <c r="G1938" s="69"/>
      <c r="H1938" s="73"/>
      <c r="I1938" s="60"/>
      <c r="J1938" s="54"/>
      <c r="K1938" s="86" t="s">
        <v>2634</v>
      </c>
      <c r="L1938" s="93" t="s">
        <v>2635</v>
      </c>
      <c r="R1938" s="235" t="s">
        <v>33</v>
      </c>
    </row>
    <row r="1939" spans="1:19">
      <c r="A1939" s="37"/>
      <c r="B1939" s="37"/>
      <c r="C1939" s="50"/>
      <c r="D1939" s="51"/>
      <c r="E1939" s="54"/>
      <c r="F1939" s="59"/>
      <c r="G1939" s="69"/>
      <c r="H1939" s="73"/>
      <c r="I1939" s="60"/>
      <c r="J1939" s="54"/>
      <c r="K1939" s="86" t="s">
        <v>5550</v>
      </c>
      <c r="L1939" s="93" t="s">
        <v>5551</v>
      </c>
      <c r="R1939" s="235" t="s">
        <v>33</v>
      </c>
      <c r="S1939" s="235"/>
    </row>
    <row r="1940" spans="1:19">
      <c r="A1940" s="37"/>
      <c r="B1940" s="37"/>
      <c r="C1940" s="50"/>
      <c r="D1940" s="51"/>
      <c r="E1940" s="54"/>
      <c r="F1940" s="59"/>
      <c r="G1940" s="69"/>
      <c r="H1940" s="73"/>
      <c r="I1940" s="60"/>
      <c r="J1940" s="54"/>
      <c r="K1940" s="86" t="s">
        <v>5552</v>
      </c>
      <c r="L1940" s="93" t="s">
        <v>5553</v>
      </c>
      <c r="R1940" s="235" t="s">
        <v>33</v>
      </c>
      <c r="S1940" s="235"/>
    </row>
    <row r="1941" spans="1:19">
      <c r="A1941" s="37"/>
      <c r="B1941" s="37"/>
      <c r="C1941" s="50"/>
      <c r="D1941" s="51"/>
      <c r="E1941" s="54"/>
      <c r="F1941" s="59"/>
      <c r="G1941" s="69"/>
      <c r="H1941" s="73"/>
      <c r="I1941" s="60"/>
      <c r="J1941" s="54"/>
      <c r="K1941" s="86" t="s">
        <v>5554</v>
      </c>
      <c r="L1941" s="93" t="s">
        <v>5555</v>
      </c>
      <c r="R1941" s="235" t="s">
        <v>33</v>
      </c>
      <c r="S1941" s="235"/>
    </row>
    <row r="1942" spans="1:19">
      <c r="A1942" s="37"/>
      <c r="B1942" s="37"/>
      <c r="C1942" s="50"/>
      <c r="D1942" s="51"/>
      <c r="E1942" s="54"/>
      <c r="F1942" s="59"/>
      <c r="G1942" s="69"/>
      <c r="H1942" s="73"/>
      <c r="I1942" s="60"/>
      <c r="J1942" s="54"/>
      <c r="K1942" s="86" t="s">
        <v>5556</v>
      </c>
      <c r="L1942" s="93" t="s">
        <v>5557</v>
      </c>
      <c r="R1942" s="235" t="s">
        <v>33</v>
      </c>
      <c r="S1942" s="235"/>
    </row>
    <row r="1943" spans="1:19">
      <c r="A1943" s="37"/>
      <c r="B1943" s="37"/>
      <c r="C1943" s="50"/>
      <c r="D1943" s="51"/>
      <c r="E1943" s="54"/>
      <c r="F1943" s="59"/>
      <c r="G1943" s="69"/>
      <c r="H1943" s="73"/>
      <c r="I1943" s="60"/>
      <c r="J1943" s="54"/>
      <c r="K1943" s="86" t="s">
        <v>5558</v>
      </c>
      <c r="L1943" s="93" t="s">
        <v>5559</v>
      </c>
      <c r="R1943" s="235" t="s">
        <v>33</v>
      </c>
      <c r="S1943" s="235"/>
    </row>
    <row r="1944" spans="1:19">
      <c r="A1944" s="37"/>
      <c r="B1944" s="37"/>
      <c r="C1944" s="50"/>
      <c r="D1944" s="51"/>
      <c r="E1944" s="54"/>
      <c r="F1944" s="59"/>
      <c r="G1944" s="69"/>
      <c r="H1944" s="73"/>
      <c r="I1944" s="60"/>
      <c r="J1944" s="54"/>
      <c r="K1944" s="86" t="s">
        <v>5560</v>
      </c>
      <c r="L1944" s="93" t="s">
        <v>5561</v>
      </c>
      <c r="R1944" s="235" t="s">
        <v>33</v>
      </c>
      <c r="S1944" s="235"/>
    </row>
    <row r="1945" spans="1:19">
      <c r="A1945" s="37"/>
      <c r="B1945" s="37"/>
      <c r="C1945" s="50"/>
      <c r="D1945" s="51"/>
      <c r="E1945" s="54"/>
      <c r="F1945" s="59"/>
      <c r="G1945" s="69"/>
      <c r="H1945" s="73"/>
      <c r="I1945" s="60"/>
      <c r="J1945" s="54"/>
      <c r="K1945" s="86" t="s">
        <v>5562</v>
      </c>
      <c r="L1945" s="93" t="s">
        <v>5563</v>
      </c>
      <c r="R1945" s="235" t="s">
        <v>33</v>
      </c>
      <c r="S1945" s="235"/>
    </row>
    <row r="1946" spans="1:19">
      <c r="A1946" s="37"/>
      <c r="B1946" s="37"/>
      <c r="C1946" s="50"/>
      <c r="D1946" s="51"/>
      <c r="E1946" s="54"/>
      <c r="F1946" s="59"/>
      <c r="G1946" s="69"/>
      <c r="H1946" s="73"/>
      <c r="I1946" s="60"/>
      <c r="J1946" s="54"/>
      <c r="K1946" s="86" t="s">
        <v>5564</v>
      </c>
      <c r="L1946" s="93" t="s">
        <v>5565</v>
      </c>
      <c r="R1946" s="235" t="s">
        <v>33</v>
      </c>
      <c r="S1946" s="235"/>
    </row>
    <row r="1947" spans="1:19">
      <c r="A1947" s="37"/>
      <c r="B1947" s="37"/>
      <c r="C1947" s="50"/>
      <c r="D1947" s="51"/>
      <c r="E1947" s="54"/>
      <c r="F1947" s="59"/>
      <c r="G1947" s="69"/>
      <c r="H1947" s="73"/>
      <c r="I1947" s="60"/>
      <c r="J1947" s="54"/>
      <c r="K1947" s="86" t="s">
        <v>5566</v>
      </c>
      <c r="L1947" s="93" t="s">
        <v>5567</v>
      </c>
      <c r="R1947" s="235" t="s">
        <v>33</v>
      </c>
      <c r="S1947" s="235"/>
    </row>
    <row r="1948" spans="1:19">
      <c r="A1948" s="37"/>
      <c r="B1948" s="37"/>
      <c r="C1948" s="50"/>
      <c r="D1948" s="51"/>
      <c r="E1948" s="54"/>
      <c r="F1948" s="59"/>
      <c r="G1948" s="69"/>
      <c r="H1948" s="73"/>
      <c r="I1948" s="60"/>
      <c r="J1948" s="54"/>
      <c r="K1948" s="86" t="s">
        <v>5568</v>
      </c>
      <c r="L1948" s="93" t="s">
        <v>5569</v>
      </c>
      <c r="R1948" s="235" t="s">
        <v>33</v>
      </c>
      <c r="S1948" s="235"/>
    </row>
    <row r="1949" spans="1:19">
      <c r="A1949" s="37"/>
      <c r="B1949" s="37"/>
      <c r="C1949" s="50"/>
      <c r="D1949" s="51"/>
      <c r="E1949" s="54"/>
      <c r="F1949" s="59"/>
      <c r="G1949" s="69"/>
      <c r="H1949" s="73"/>
      <c r="I1949" s="60"/>
      <c r="J1949" s="54"/>
      <c r="K1949" s="86" t="s">
        <v>5570</v>
      </c>
      <c r="L1949" s="93" t="s">
        <v>5571</v>
      </c>
      <c r="R1949" s="235" t="s">
        <v>33</v>
      </c>
      <c r="S1949" s="235"/>
    </row>
    <row r="1950" spans="1:19">
      <c r="A1950" s="37"/>
      <c r="B1950" s="37"/>
      <c r="C1950" s="50"/>
      <c r="D1950" s="51"/>
      <c r="E1950" s="54"/>
      <c r="F1950" s="59"/>
      <c r="G1950" s="69"/>
      <c r="H1950" s="73"/>
      <c r="I1950" s="60"/>
      <c r="J1950" s="54"/>
      <c r="K1950" s="86" t="s">
        <v>5572</v>
      </c>
      <c r="L1950" s="93" t="s">
        <v>5573</v>
      </c>
      <c r="R1950" s="235" t="s">
        <v>33</v>
      </c>
      <c r="S1950" s="235"/>
    </row>
    <row r="1951" spans="1:19">
      <c r="A1951" s="37"/>
      <c r="B1951" s="37"/>
      <c r="C1951" s="50"/>
      <c r="D1951" s="51"/>
      <c r="E1951" s="54"/>
      <c r="F1951" s="59"/>
      <c r="G1951" s="69"/>
      <c r="H1951" s="73"/>
      <c r="I1951" s="60"/>
      <c r="J1951" s="54"/>
      <c r="K1951" s="86" t="s">
        <v>5574</v>
      </c>
      <c r="L1951" s="93" t="s">
        <v>5575</v>
      </c>
      <c r="R1951" s="235" t="s">
        <v>33</v>
      </c>
      <c r="S1951" s="235"/>
    </row>
    <row r="1952" spans="1:19">
      <c r="A1952" s="37"/>
      <c r="B1952" s="37"/>
      <c r="C1952" s="50"/>
      <c r="D1952" s="51"/>
      <c r="E1952" s="54"/>
      <c r="F1952" s="59"/>
      <c r="G1952" s="69"/>
      <c r="H1952" s="73"/>
      <c r="I1952" s="60"/>
      <c r="J1952" s="54"/>
      <c r="K1952" s="86" t="s">
        <v>5576</v>
      </c>
      <c r="L1952" s="93" t="s">
        <v>5577</v>
      </c>
      <c r="R1952" s="235" t="s">
        <v>33</v>
      </c>
      <c r="S1952" s="235"/>
    </row>
    <row r="1953" spans="1:19">
      <c r="A1953" s="37"/>
      <c r="B1953" s="37"/>
      <c r="C1953" s="50"/>
      <c r="D1953" s="51"/>
      <c r="E1953" s="54"/>
      <c r="F1953" s="59"/>
      <c r="G1953" s="69"/>
      <c r="H1953" s="73"/>
      <c r="I1953" s="60"/>
      <c r="J1953" s="54"/>
      <c r="K1953" s="86" t="s">
        <v>5578</v>
      </c>
      <c r="L1953" s="93" t="s">
        <v>5579</v>
      </c>
      <c r="R1953" s="235" t="s">
        <v>33</v>
      </c>
      <c r="S1953" s="235"/>
    </row>
    <row r="1954" spans="1:19">
      <c r="A1954" s="37"/>
      <c r="B1954" s="37"/>
      <c r="C1954" s="50"/>
      <c r="D1954" s="51"/>
      <c r="E1954" s="54"/>
      <c r="F1954" s="59"/>
      <c r="G1954" s="69"/>
      <c r="H1954" s="73"/>
      <c r="I1954" s="60"/>
      <c r="J1954" s="54"/>
      <c r="K1954" s="86" t="s">
        <v>5580</v>
      </c>
      <c r="L1954" s="93" t="s">
        <v>5581</v>
      </c>
      <c r="R1954" s="235" t="s">
        <v>33</v>
      </c>
      <c r="S1954" s="235"/>
    </row>
    <row r="1955" spans="1:19">
      <c r="A1955" s="37"/>
      <c r="B1955" s="37"/>
      <c r="C1955" s="50"/>
      <c r="D1955" s="51"/>
      <c r="E1955" s="54"/>
      <c r="F1955" s="59"/>
      <c r="G1955" s="69"/>
      <c r="H1955" s="73"/>
      <c r="I1955" s="60"/>
      <c r="J1955" s="54"/>
      <c r="K1955" s="86" t="s">
        <v>5582</v>
      </c>
      <c r="L1955" s="93" t="s">
        <v>5583</v>
      </c>
      <c r="R1955" s="235" t="s">
        <v>33</v>
      </c>
      <c r="S1955" s="235"/>
    </row>
    <row r="1956" spans="1:19">
      <c r="A1956" s="37"/>
      <c r="B1956" s="37"/>
      <c r="C1956" s="50"/>
      <c r="D1956" s="51"/>
      <c r="E1956" s="54"/>
      <c r="F1956" s="59"/>
      <c r="G1956" s="69"/>
      <c r="H1956" s="73"/>
      <c r="I1956" s="60"/>
      <c r="J1956" s="54"/>
      <c r="K1956" s="86" t="s">
        <v>5584</v>
      </c>
      <c r="L1956" s="93" t="s">
        <v>5585</v>
      </c>
      <c r="R1956" s="235" t="s">
        <v>33</v>
      </c>
      <c r="S1956" s="235"/>
    </row>
    <row r="1957" spans="1:19">
      <c r="A1957" s="37"/>
      <c r="B1957" s="37"/>
      <c r="C1957" s="50"/>
      <c r="D1957" s="51"/>
      <c r="E1957" s="54"/>
      <c r="F1957" s="59"/>
      <c r="G1957" s="69"/>
      <c r="H1957" s="73"/>
      <c r="I1957" s="60"/>
      <c r="J1957" s="54"/>
      <c r="K1957" s="86" t="s">
        <v>5586</v>
      </c>
      <c r="L1957" s="93" t="s">
        <v>5587</v>
      </c>
      <c r="R1957" s="235" t="s">
        <v>33</v>
      </c>
      <c r="S1957" s="235"/>
    </row>
    <row r="1958" spans="1:19">
      <c r="A1958" s="37"/>
      <c r="B1958" s="37"/>
      <c r="C1958" s="50"/>
      <c r="D1958" s="51"/>
      <c r="E1958" s="54"/>
      <c r="F1958" s="59"/>
      <c r="G1958" s="69"/>
      <c r="H1958" s="73"/>
      <c r="I1958" s="60"/>
      <c r="J1958" s="54"/>
      <c r="K1958" s="86" t="s">
        <v>5588</v>
      </c>
      <c r="L1958" s="93" t="s">
        <v>5589</v>
      </c>
      <c r="R1958" s="235" t="s">
        <v>33</v>
      </c>
      <c r="S1958" s="235"/>
    </row>
    <row r="1959" spans="1:19">
      <c r="A1959" s="37"/>
      <c r="B1959" s="37"/>
      <c r="C1959" s="50"/>
      <c r="D1959" s="51"/>
      <c r="E1959" s="54"/>
      <c r="F1959" s="59"/>
      <c r="G1959" s="69"/>
      <c r="H1959" s="73"/>
      <c r="I1959" s="60"/>
      <c r="J1959" s="54"/>
      <c r="K1959" s="86" t="s">
        <v>5590</v>
      </c>
      <c r="L1959" s="93" t="s">
        <v>5591</v>
      </c>
      <c r="R1959" s="235" t="s">
        <v>33</v>
      </c>
      <c r="S1959" s="235"/>
    </row>
    <row r="1960" spans="1:19">
      <c r="A1960" s="37"/>
      <c r="B1960" s="37"/>
      <c r="C1960" s="50"/>
      <c r="D1960" s="51"/>
      <c r="E1960" s="54"/>
      <c r="F1960" s="59"/>
      <c r="G1960" s="69"/>
      <c r="H1960" s="73"/>
      <c r="I1960" s="60"/>
      <c r="J1960" s="54"/>
      <c r="K1960" s="86" t="s">
        <v>5592</v>
      </c>
      <c r="L1960" s="93" t="s">
        <v>5593</v>
      </c>
      <c r="R1960" s="235" t="s">
        <v>33</v>
      </c>
      <c r="S1960" s="235"/>
    </row>
    <row r="1961" spans="1:19">
      <c r="A1961" s="37"/>
      <c r="B1961" s="37"/>
      <c r="C1961" s="50"/>
      <c r="D1961" s="51"/>
      <c r="E1961" s="54"/>
      <c r="F1961" s="59"/>
      <c r="G1961" s="69"/>
      <c r="H1961" s="73"/>
      <c r="I1961" s="60"/>
      <c r="J1961" s="54"/>
      <c r="K1961" s="86" t="s">
        <v>5594</v>
      </c>
      <c r="L1961" s="93" t="s">
        <v>5595</v>
      </c>
      <c r="R1961" s="235" t="s">
        <v>33</v>
      </c>
      <c r="S1961" s="235"/>
    </row>
    <row r="1962" spans="1:19">
      <c r="A1962" s="37"/>
      <c r="B1962" s="37"/>
      <c r="C1962" s="50"/>
      <c r="D1962" s="51"/>
      <c r="E1962" s="54"/>
      <c r="F1962" s="59"/>
      <c r="G1962" s="69"/>
      <c r="H1962" s="73"/>
      <c r="I1962" s="60"/>
      <c r="J1962" s="54"/>
      <c r="K1962" s="86" t="s">
        <v>5596</v>
      </c>
      <c r="L1962" s="93" t="s">
        <v>5597</v>
      </c>
      <c r="R1962" s="235" t="s">
        <v>33</v>
      </c>
      <c r="S1962" s="235"/>
    </row>
    <row r="1963" spans="1:19">
      <c r="A1963" s="37"/>
      <c r="B1963" s="37"/>
      <c r="C1963" s="50"/>
      <c r="D1963" s="51"/>
      <c r="E1963" s="54"/>
      <c r="F1963" s="59"/>
      <c r="G1963" s="69"/>
      <c r="H1963" s="73"/>
      <c r="I1963" s="60"/>
      <c r="J1963" s="54"/>
      <c r="K1963" s="86" t="s">
        <v>5598</v>
      </c>
      <c r="L1963" s="93" t="s">
        <v>5599</v>
      </c>
      <c r="R1963" s="235" t="s">
        <v>33</v>
      </c>
      <c r="S1963" s="235"/>
    </row>
    <row r="1964" spans="1:19">
      <c r="A1964" s="37"/>
      <c r="B1964" s="37"/>
      <c r="C1964" s="50"/>
      <c r="D1964" s="51"/>
      <c r="E1964" s="54"/>
      <c r="F1964" s="59"/>
      <c r="G1964" s="69"/>
      <c r="H1964" s="73"/>
      <c r="I1964" s="60"/>
      <c r="J1964" s="54"/>
      <c r="K1964" s="86" t="s">
        <v>5600</v>
      </c>
      <c r="L1964" s="93" t="s">
        <v>5601</v>
      </c>
      <c r="R1964" s="235" t="s">
        <v>33</v>
      </c>
      <c r="S1964" s="235"/>
    </row>
    <row r="1965" spans="1:19">
      <c r="A1965" s="37"/>
      <c r="B1965" s="37"/>
      <c r="C1965" s="50"/>
      <c r="D1965" s="51"/>
      <c r="E1965" s="54"/>
      <c r="F1965" s="59"/>
      <c r="G1965" s="69"/>
      <c r="H1965" s="73"/>
      <c r="I1965" s="60"/>
      <c r="J1965" s="54"/>
      <c r="K1965" s="86" t="s">
        <v>5602</v>
      </c>
      <c r="L1965" s="93" t="s">
        <v>5603</v>
      </c>
      <c r="R1965" s="235" t="s">
        <v>33</v>
      </c>
      <c r="S1965" s="235"/>
    </row>
    <row r="1966" spans="1:19">
      <c r="A1966" s="37"/>
      <c r="B1966" s="37"/>
      <c r="C1966" s="50"/>
      <c r="D1966" s="51"/>
      <c r="E1966" s="54"/>
      <c r="F1966" s="59"/>
      <c r="G1966" s="69"/>
      <c r="H1966" s="73"/>
      <c r="I1966" s="60"/>
      <c r="J1966" s="54"/>
      <c r="K1966" s="86" t="s">
        <v>5604</v>
      </c>
      <c r="L1966" s="93" t="s">
        <v>5605</v>
      </c>
      <c r="R1966" s="235" t="s">
        <v>33</v>
      </c>
      <c r="S1966" s="235"/>
    </row>
    <row r="1967" spans="1:19">
      <c r="A1967" s="37"/>
      <c r="B1967" s="37"/>
      <c r="C1967" s="50"/>
      <c r="D1967" s="51"/>
      <c r="E1967" s="54"/>
      <c r="F1967" s="59"/>
      <c r="G1967" s="69"/>
      <c r="H1967" s="73"/>
      <c r="I1967" s="60"/>
      <c r="J1967" s="54"/>
      <c r="K1967" s="86" t="s">
        <v>5606</v>
      </c>
      <c r="L1967" s="93" t="s">
        <v>5607</v>
      </c>
      <c r="R1967" s="235" t="s">
        <v>33</v>
      </c>
      <c r="S1967" s="235"/>
    </row>
    <row r="1968" spans="1:19">
      <c r="A1968" s="37"/>
      <c r="B1968" s="37"/>
      <c r="C1968" s="50"/>
      <c r="D1968" s="51"/>
      <c r="E1968" s="54"/>
      <c r="F1968" s="59"/>
      <c r="G1968" s="69"/>
      <c r="H1968" s="73"/>
      <c r="I1968" s="60"/>
      <c r="J1968" s="54"/>
      <c r="K1968" s="86" t="s">
        <v>5608</v>
      </c>
      <c r="L1968" s="93" t="s">
        <v>5609</v>
      </c>
      <c r="R1968" s="235" t="s">
        <v>33</v>
      </c>
      <c r="S1968" s="235"/>
    </row>
    <row r="1969" spans="1:19">
      <c r="A1969" s="37"/>
      <c r="B1969" s="37"/>
      <c r="C1969" s="50"/>
      <c r="D1969" s="51"/>
      <c r="E1969" s="54"/>
      <c r="F1969" s="59"/>
      <c r="G1969" s="69"/>
      <c r="H1969" s="73"/>
      <c r="I1969" s="60"/>
      <c r="J1969" s="54"/>
      <c r="K1969" s="86" t="s">
        <v>5610</v>
      </c>
      <c r="L1969" s="93" t="s">
        <v>5611</v>
      </c>
      <c r="R1969" s="235" t="s">
        <v>33</v>
      </c>
      <c r="S1969" s="235"/>
    </row>
    <row r="1970" spans="1:19">
      <c r="A1970" s="37"/>
      <c r="B1970" s="37"/>
      <c r="C1970" s="50"/>
      <c r="D1970" s="51"/>
      <c r="E1970" s="54"/>
      <c r="F1970" s="59"/>
      <c r="G1970" s="69"/>
      <c r="H1970" s="73"/>
      <c r="I1970" s="60"/>
      <c r="J1970" s="54"/>
      <c r="K1970" s="86" t="s">
        <v>5612</v>
      </c>
      <c r="L1970" s="93" t="s">
        <v>5613</v>
      </c>
      <c r="R1970" s="235" t="s">
        <v>33</v>
      </c>
      <c r="S1970" s="235"/>
    </row>
    <row r="1971" spans="1:19">
      <c r="A1971" s="37"/>
      <c r="B1971" s="37"/>
      <c r="C1971" s="50"/>
      <c r="D1971" s="51"/>
      <c r="E1971" s="54"/>
      <c r="F1971" s="59"/>
      <c r="G1971" s="69"/>
      <c r="H1971" s="73"/>
      <c r="I1971" s="60"/>
      <c r="J1971" s="54"/>
      <c r="K1971" s="86" t="s">
        <v>5614</v>
      </c>
      <c r="L1971" s="93" t="s">
        <v>5615</v>
      </c>
      <c r="R1971" s="235" t="s">
        <v>33</v>
      </c>
      <c r="S1971" s="235"/>
    </row>
    <row r="1972" spans="1:19">
      <c r="A1972" s="37"/>
      <c r="B1972" s="37"/>
      <c r="C1972" s="50"/>
      <c r="D1972" s="51"/>
      <c r="E1972" s="54"/>
      <c r="F1972" s="59"/>
      <c r="G1972" s="69"/>
      <c r="H1972" s="73"/>
      <c r="I1972" s="60"/>
      <c r="J1972" s="54"/>
      <c r="K1972" s="86" t="s">
        <v>5616</v>
      </c>
      <c r="L1972" s="93" t="s">
        <v>5617</v>
      </c>
      <c r="R1972" s="235" t="s">
        <v>33</v>
      </c>
      <c r="S1972" s="235"/>
    </row>
    <row r="1973" spans="1:19">
      <c r="A1973" s="37"/>
      <c r="B1973" s="37"/>
      <c r="C1973" s="50"/>
      <c r="D1973" s="51"/>
      <c r="E1973" s="54"/>
      <c r="F1973" s="59"/>
      <c r="G1973" s="69"/>
      <c r="H1973" s="73"/>
      <c r="I1973" s="60"/>
      <c r="J1973" s="54"/>
      <c r="K1973" s="86" t="s">
        <v>5618</v>
      </c>
      <c r="L1973" s="93" t="s">
        <v>5619</v>
      </c>
      <c r="R1973" s="235" t="s">
        <v>33</v>
      </c>
      <c r="S1973" s="235"/>
    </row>
    <row r="1974" spans="1:19">
      <c r="A1974" s="37"/>
      <c r="B1974" s="37"/>
      <c r="C1974" s="50"/>
      <c r="D1974" s="51"/>
      <c r="E1974" s="54"/>
      <c r="F1974" s="59"/>
      <c r="G1974" s="69"/>
      <c r="H1974" s="73"/>
      <c r="I1974" s="60"/>
      <c r="J1974" s="54"/>
      <c r="K1974" s="86" t="s">
        <v>5620</v>
      </c>
      <c r="L1974" s="93" t="s">
        <v>5621</v>
      </c>
      <c r="R1974" s="235" t="s">
        <v>33</v>
      </c>
      <c r="S1974" s="235"/>
    </row>
    <row r="1975" spans="1:19">
      <c r="A1975" s="37"/>
      <c r="B1975" s="37"/>
      <c r="C1975" s="50"/>
      <c r="D1975" s="51"/>
      <c r="E1975" s="54"/>
      <c r="F1975" s="59"/>
      <c r="G1975" s="69"/>
      <c r="H1975" s="73"/>
      <c r="I1975" s="60"/>
      <c r="J1975" s="54"/>
      <c r="K1975" s="86" t="s">
        <v>5622</v>
      </c>
      <c r="L1975" s="93" t="s">
        <v>5623</v>
      </c>
      <c r="R1975" s="235" t="s">
        <v>33</v>
      </c>
      <c r="S1975" s="235"/>
    </row>
    <row r="1976" spans="1:19">
      <c r="A1976" s="37"/>
      <c r="B1976" s="37"/>
      <c r="C1976" s="50"/>
      <c r="D1976" s="51"/>
      <c r="E1976" s="54"/>
      <c r="F1976" s="59"/>
      <c r="G1976" s="69"/>
      <c r="H1976" s="73"/>
      <c r="I1976" s="60"/>
      <c r="J1976" s="54"/>
      <c r="K1976" s="86" t="s">
        <v>5624</v>
      </c>
      <c r="L1976" s="93" t="s">
        <v>5625</v>
      </c>
      <c r="R1976" s="235" t="s">
        <v>33</v>
      </c>
      <c r="S1976" s="235"/>
    </row>
    <row r="1977" spans="1:19">
      <c r="A1977" s="37"/>
      <c r="B1977" s="37"/>
      <c r="C1977" s="50"/>
      <c r="D1977" s="51"/>
      <c r="E1977" s="54"/>
      <c r="F1977" s="59"/>
      <c r="G1977" s="69"/>
      <c r="H1977" s="73"/>
      <c r="I1977" s="60"/>
      <c r="J1977" s="54"/>
      <c r="K1977" s="86" t="s">
        <v>5626</v>
      </c>
      <c r="L1977" s="93" t="s">
        <v>5627</v>
      </c>
      <c r="R1977" s="235" t="s">
        <v>33</v>
      </c>
      <c r="S1977" s="235"/>
    </row>
    <row r="1978" spans="1:19">
      <c r="A1978" s="37"/>
      <c r="B1978" s="37"/>
      <c r="C1978" s="50"/>
      <c r="D1978" s="51"/>
      <c r="E1978" s="54"/>
      <c r="F1978" s="59"/>
      <c r="G1978" s="69"/>
      <c r="H1978" s="73"/>
      <c r="I1978" s="60"/>
      <c r="J1978" s="54"/>
      <c r="K1978" s="86" t="s">
        <v>5628</v>
      </c>
      <c r="L1978" s="93" t="s">
        <v>5629</v>
      </c>
      <c r="R1978" s="235" t="s">
        <v>33</v>
      </c>
      <c r="S1978" s="235"/>
    </row>
    <row r="1979" spans="1:19">
      <c r="A1979" s="37"/>
      <c r="B1979" s="37"/>
      <c r="C1979" s="50"/>
      <c r="D1979" s="51"/>
      <c r="E1979" s="54"/>
      <c r="F1979" s="59"/>
      <c r="G1979" s="69"/>
      <c r="H1979" s="73"/>
      <c r="I1979" s="60"/>
      <c r="J1979" s="54"/>
      <c r="K1979" s="86" t="s">
        <v>5630</v>
      </c>
      <c r="L1979" s="93" t="s">
        <v>5631</v>
      </c>
      <c r="R1979" s="235" t="s">
        <v>33</v>
      </c>
      <c r="S1979" s="235"/>
    </row>
    <row r="1980" spans="1:19">
      <c r="A1980" s="37"/>
      <c r="B1980" s="37"/>
      <c r="C1980" s="50"/>
      <c r="D1980" s="51"/>
      <c r="E1980" s="54"/>
      <c r="F1980" s="59"/>
      <c r="G1980" s="69"/>
      <c r="H1980" s="73"/>
      <c r="I1980" s="60"/>
      <c r="J1980" s="54"/>
      <c r="K1980" s="86" t="s">
        <v>5632</v>
      </c>
      <c r="L1980" s="93" t="s">
        <v>5633</v>
      </c>
      <c r="R1980" s="235" t="s">
        <v>33</v>
      </c>
      <c r="S1980" s="235"/>
    </row>
    <row r="1981" spans="1:19">
      <c r="A1981" s="37"/>
      <c r="B1981" s="37"/>
      <c r="C1981" s="50"/>
      <c r="D1981" s="51"/>
      <c r="E1981" s="54"/>
      <c r="F1981" s="59"/>
      <c r="G1981" s="69"/>
      <c r="H1981" s="73"/>
      <c r="I1981" s="60"/>
      <c r="J1981" s="54"/>
      <c r="K1981" s="86" t="s">
        <v>6059</v>
      </c>
      <c r="L1981" s="93" t="s">
        <v>6104</v>
      </c>
      <c r="R1981" s="304" t="s">
        <v>33</v>
      </c>
      <c r="S1981" s="262"/>
    </row>
    <row r="1982" spans="1:19">
      <c r="A1982" s="37"/>
      <c r="B1982" s="37"/>
      <c r="C1982" s="50"/>
      <c r="D1982" s="51"/>
      <c r="E1982" s="54"/>
      <c r="F1982" s="59"/>
      <c r="G1982" s="69"/>
      <c r="H1982" s="73"/>
      <c r="I1982" s="60"/>
      <c r="J1982" s="54"/>
      <c r="K1982" s="86" t="s">
        <v>6060</v>
      </c>
      <c r="L1982" s="93" t="s">
        <v>6105</v>
      </c>
      <c r="R1982" s="304" t="s">
        <v>33</v>
      </c>
      <c r="S1982" s="262"/>
    </row>
    <row r="1983" spans="1:19">
      <c r="A1983" s="37"/>
      <c r="B1983" s="37"/>
      <c r="C1983" s="50"/>
      <c r="D1983" s="51"/>
      <c r="E1983" s="54"/>
      <c r="F1983" s="59"/>
      <c r="G1983" s="69"/>
      <c r="H1983" s="73"/>
      <c r="I1983" s="60"/>
      <c r="J1983" s="54"/>
      <c r="K1983" s="86" t="s">
        <v>6061</v>
      </c>
      <c r="L1983" s="93" t="s">
        <v>6106</v>
      </c>
      <c r="R1983" s="304" t="s">
        <v>33</v>
      </c>
      <c r="S1983" s="262"/>
    </row>
    <row r="1984" spans="1:19">
      <c r="A1984" s="37"/>
      <c r="B1984" s="37"/>
      <c r="C1984" s="50"/>
      <c r="D1984" s="51"/>
      <c r="E1984" s="54"/>
      <c r="F1984" s="59"/>
      <c r="G1984" s="69"/>
      <c r="H1984" s="73"/>
      <c r="I1984" s="60"/>
      <c r="J1984" s="54"/>
      <c r="K1984" s="86" t="s">
        <v>6062</v>
      </c>
      <c r="L1984" s="93" t="s">
        <v>6107</v>
      </c>
      <c r="R1984" s="304" t="s">
        <v>33</v>
      </c>
      <c r="S1984" s="262"/>
    </row>
    <row r="1985" spans="1:19">
      <c r="A1985" s="37"/>
      <c r="B1985" s="37"/>
      <c r="C1985" s="50"/>
      <c r="D1985" s="51"/>
      <c r="E1985" s="54"/>
      <c r="F1985" s="59"/>
      <c r="G1985" s="69"/>
      <c r="H1985" s="73"/>
      <c r="I1985" s="60"/>
      <c r="J1985" s="54"/>
      <c r="K1985" s="86" t="s">
        <v>6063</v>
      </c>
      <c r="L1985" s="93" t="s">
        <v>6108</v>
      </c>
      <c r="R1985" s="304" t="s">
        <v>33</v>
      </c>
      <c r="S1985" s="262"/>
    </row>
    <row r="1986" spans="1:19">
      <c r="A1986" s="37"/>
      <c r="B1986" s="37"/>
      <c r="C1986" s="50"/>
      <c r="D1986" s="51"/>
      <c r="E1986" s="54"/>
      <c r="F1986" s="59"/>
      <c r="G1986" s="69"/>
      <c r="H1986" s="73"/>
      <c r="I1986" s="60"/>
      <c r="J1986" s="54"/>
      <c r="K1986" s="86" t="s">
        <v>6064</v>
      </c>
      <c r="L1986" s="93" t="s">
        <v>6109</v>
      </c>
      <c r="R1986" s="304" t="s">
        <v>33</v>
      </c>
      <c r="S1986" s="262"/>
    </row>
    <row r="1987" spans="1:19">
      <c r="A1987" s="37"/>
      <c r="B1987" s="37"/>
      <c r="C1987" s="50"/>
      <c r="D1987" s="51"/>
      <c r="E1987" s="54"/>
      <c r="F1987" s="59"/>
      <c r="G1987" s="69"/>
      <c r="H1987" s="73"/>
      <c r="I1987" s="60"/>
      <c r="J1987" s="54"/>
      <c r="K1987" s="86" t="s">
        <v>6065</v>
      </c>
      <c r="L1987" s="93" t="s">
        <v>6110</v>
      </c>
      <c r="R1987" s="304" t="s">
        <v>33</v>
      </c>
      <c r="S1987" s="262"/>
    </row>
    <row r="1988" spans="1:19">
      <c r="A1988" s="37"/>
      <c r="B1988" s="37"/>
      <c r="C1988" s="50"/>
      <c r="D1988" s="51"/>
      <c r="E1988" s="54"/>
      <c r="F1988" s="59"/>
      <c r="G1988" s="69"/>
      <c r="H1988" s="73"/>
      <c r="I1988" s="60"/>
      <c r="J1988" s="54"/>
      <c r="K1988" s="86" t="s">
        <v>6066</v>
      </c>
      <c r="L1988" s="93" t="s">
        <v>6111</v>
      </c>
      <c r="R1988" s="304" t="s">
        <v>33</v>
      </c>
      <c r="S1988" s="262"/>
    </row>
    <row r="1989" spans="1:19">
      <c r="A1989" s="37"/>
      <c r="B1989" s="37"/>
      <c r="C1989" s="50"/>
      <c r="D1989" s="51"/>
      <c r="E1989" s="54"/>
      <c r="F1989" s="59"/>
      <c r="G1989" s="69"/>
      <c r="H1989" s="73"/>
      <c r="I1989" s="60"/>
      <c r="J1989" s="54"/>
      <c r="K1989" s="86" t="s">
        <v>6067</v>
      </c>
      <c r="L1989" s="93" t="s">
        <v>6112</v>
      </c>
      <c r="R1989" s="304" t="s">
        <v>33</v>
      </c>
      <c r="S1989" s="262"/>
    </row>
    <row r="1990" spans="1:19">
      <c r="A1990" s="37"/>
      <c r="B1990" s="37"/>
      <c r="C1990" s="50"/>
      <c r="D1990" s="51"/>
      <c r="E1990" s="54"/>
      <c r="F1990" s="59"/>
      <c r="G1990" s="69"/>
      <c r="H1990" s="73"/>
      <c r="I1990" s="60"/>
      <c r="J1990" s="54"/>
      <c r="K1990" s="86" t="s">
        <v>6068</v>
      </c>
      <c r="L1990" s="93" t="s">
        <v>6113</v>
      </c>
      <c r="R1990" s="304" t="s">
        <v>33</v>
      </c>
      <c r="S1990" s="262"/>
    </row>
    <row r="1991" spans="1:19">
      <c r="A1991" s="37"/>
      <c r="B1991" s="37"/>
      <c r="C1991" s="50"/>
      <c r="D1991" s="51"/>
      <c r="E1991" s="54"/>
      <c r="F1991" s="59"/>
      <c r="G1991" s="69"/>
      <c r="H1991" s="73"/>
      <c r="I1991" s="60"/>
      <c r="J1991" s="54"/>
      <c r="K1991" s="86" t="s">
        <v>6069</v>
      </c>
      <c r="L1991" s="93" t="s">
        <v>6114</v>
      </c>
      <c r="R1991" s="304" t="s">
        <v>33</v>
      </c>
      <c r="S1991" s="262"/>
    </row>
    <row r="1992" spans="1:19">
      <c r="A1992" s="37"/>
      <c r="B1992" s="37"/>
      <c r="C1992" s="50"/>
      <c r="D1992" s="51"/>
      <c r="E1992" s="54"/>
      <c r="F1992" s="59"/>
      <c r="G1992" s="69"/>
      <c r="H1992" s="73"/>
      <c r="I1992" s="60"/>
      <c r="J1992" s="54"/>
      <c r="K1992" s="86" t="s">
        <v>6070</v>
      </c>
      <c r="L1992" s="93" t="s">
        <v>6115</v>
      </c>
      <c r="R1992" s="304" t="s">
        <v>33</v>
      </c>
      <c r="S1992" s="262"/>
    </row>
    <row r="1993" spans="1:19">
      <c r="A1993" s="37"/>
      <c r="B1993" s="37"/>
      <c r="C1993" s="50"/>
      <c r="D1993" s="51"/>
      <c r="E1993" s="54"/>
      <c r="F1993" s="59"/>
      <c r="G1993" s="69"/>
      <c r="H1993" s="73"/>
      <c r="I1993" s="60"/>
      <c r="J1993" s="54"/>
      <c r="K1993" s="86" t="s">
        <v>6071</v>
      </c>
      <c r="L1993" s="93" t="s">
        <v>6116</v>
      </c>
      <c r="R1993" s="304" t="s">
        <v>33</v>
      </c>
      <c r="S1993" s="262"/>
    </row>
    <row r="1994" spans="1:19">
      <c r="A1994" s="37"/>
      <c r="B1994" s="37"/>
      <c r="C1994" s="50"/>
      <c r="D1994" s="51"/>
      <c r="E1994" s="54"/>
      <c r="F1994" s="59"/>
      <c r="G1994" s="69"/>
      <c r="H1994" s="73"/>
      <c r="I1994" s="60"/>
      <c r="J1994" s="54"/>
      <c r="K1994" s="86" t="s">
        <v>6072</v>
      </c>
      <c r="L1994" s="93" t="s">
        <v>6117</v>
      </c>
      <c r="R1994" s="304" t="s">
        <v>33</v>
      </c>
      <c r="S1994" s="262"/>
    </row>
    <row r="1995" spans="1:19">
      <c r="A1995" s="37"/>
      <c r="B1995" s="37"/>
      <c r="C1995" s="50"/>
      <c r="D1995" s="51"/>
      <c r="E1995" s="54"/>
      <c r="F1995" s="59"/>
      <c r="G1995" s="69"/>
      <c r="H1995" s="73"/>
      <c r="I1995" s="60"/>
      <c r="J1995" s="54"/>
      <c r="K1995" s="86" t="s">
        <v>6073</v>
      </c>
      <c r="L1995" s="93" t="s">
        <v>6118</v>
      </c>
      <c r="R1995" s="304" t="s">
        <v>33</v>
      </c>
      <c r="S1995" s="262"/>
    </row>
    <row r="1996" spans="1:19">
      <c r="A1996" s="37"/>
      <c r="B1996" s="37"/>
      <c r="C1996" s="50"/>
      <c r="D1996" s="51"/>
      <c r="E1996" s="54"/>
      <c r="F1996" s="59"/>
      <c r="G1996" s="69"/>
      <c r="H1996" s="73"/>
      <c r="I1996" s="60"/>
      <c r="J1996" s="54"/>
      <c r="K1996" s="86" t="s">
        <v>6074</v>
      </c>
      <c r="L1996" s="93" t="s">
        <v>6119</v>
      </c>
      <c r="R1996" s="304" t="s">
        <v>33</v>
      </c>
      <c r="S1996" s="262"/>
    </row>
    <row r="1997" spans="1:19">
      <c r="A1997" s="37"/>
      <c r="B1997" s="37"/>
      <c r="C1997" s="50"/>
      <c r="D1997" s="51"/>
      <c r="E1997" s="54"/>
      <c r="F1997" s="59"/>
      <c r="G1997" s="69"/>
      <c r="H1997" s="73"/>
      <c r="I1997" s="60"/>
      <c r="J1997" s="54"/>
      <c r="K1997" s="86" t="s">
        <v>6075</v>
      </c>
      <c r="L1997" s="93" t="s">
        <v>6120</v>
      </c>
      <c r="R1997" s="304" t="s">
        <v>33</v>
      </c>
      <c r="S1997" s="262"/>
    </row>
    <row r="1998" spans="1:19">
      <c r="A1998" s="37"/>
      <c r="B1998" s="37"/>
      <c r="C1998" s="50"/>
      <c r="D1998" s="51"/>
      <c r="E1998" s="54"/>
      <c r="F1998" s="59"/>
      <c r="G1998" s="69"/>
      <c r="H1998" s="73"/>
      <c r="I1998" s="60"/>
      <c r="J1998" s="54"/>
      <c r="K1998" s="86" t="s">
        <v>6076</v>
      </c>
      <c r="L1998" s="93" t="s">
        <v>6121</v>
      </c>
      <c r="R1998" s="304" t="s">
        <v>33</v>
      </c>
      <c r="S1998" s="262"/>
    </row>
    <row r="1999" spans="1:19">
      <c r="A1999" s="37"/>
      <c r="B1999" s="37"/>
      <c r="C1999" s="50"/>
      <c r="D1999" s="51"/>
      <c r="E1999" s="54"/>
      <c r="F1999" s="59"/>
      <c r="G1999" s="69"/>
      <c r="H1999" s="73"/>
      <c r="I1999" s="60"/>
      <c r="J1999" s="54"/>
      <c r="K1999" s="86" t="s">
        <v>6077</v>
      </c>
      <c r="L1999" s="93" t="s">
        <v>6122</v>
      </c>
      <c r="R1999" s="304" t="s">
        <v>33</v>
      </c>
      <c r="S1999" s="262"/>
    </row>
    <row r="2000" spans="1:19">
      <c r="A2000" s="37"/>
      <c r="B2000" s="37"/>
      <c r="C2000" s="50"/>
      <c r="D2000" s="51"/>
      <c r="E2000" s="54"/>
      <c r="F2000" s="59"/>
      <c r="G2000" s="69"/>
      <c r="H2000" s="73"/>
      <c r="I2000" s="60"/>
      <c r="J2000" s="54"/>
      <c r="K2000" s="86" t="s">
        <v>6078</v>
      </c>
      <c r="L2000" s="93" t="s">
        <v>6123</v>
      </c>
      <c r="R2000" s="304" t="s">
        <v>33</v>
      </c>
      <c r="S2000" s="262"/>
    </row>
    <row r="2001" spans="1:19">
      <c r="A2001" s="37"/>
      <c r="B2001" s="37"/>
      <c r="C2001" s="50"/>
      <c r="D2001" s="51"/>
      <c r="E2001" s="54"/>
      <c r="F2001" s="59"/>
      <c r="G2001" s="69"/>
      <c r="H2001" s="73"/>
      <c r="I2001" s="60"/>
      <c r="J2001" s="54"/>
      <c r="K2001" s="86" t="s">
        <v>6079</v>
      </c>
      <c r="L2001" s="93" t="s">
        <v>6124</v>
      </c>
      <c r="R2001" s="304" t="s">
        <v>33</v>
      </c>
      <c r="S2001" s="262"/>
    </row>
    <row r="2002" spans="1:19">
      <c r="A2002" s="37"/>
      <c r="B2002" s="37"/>
      <c r="C2002" s="50"/>
      <c r="D2002" s="51"/>
      <c r="E2002" s="54"/>
      <c r="F2002" s="59"/>
      <c r="G2002" s="69"/>
      <c r="H2002" s="73"/>
      <c r="I2002" s="60"/>
      <c r="J2002" s="54"/>
      <c r="K2002" s="86" t="s">
        <v>6080</v>
      </c>
      <c r="L2002" s="93" t="s">
        <v>6125</v>
      </c>
      <c r="R2002" s="304" t="s">
        <v>33</v>
      </c>
      <c r="S2002" s="262"/>
    </row>
    <row r="2003" spans="1:19">
      <c r="A2003" s="37"/>
      <c r="B2003" s="37"/>
      <c r="C2003" s="50"/>
      <c r="D2003" s="51"/>
      <c r="E2003" s="54"/>
      <c r="F2003" s="59"/>
      <c r="G2003" s="69"/>
      <c r="H2003" s="73"/>
      <c r="I2003" s="60"/>
      <c r="J2003" s="54"/>
      <c r="K2003" s="86" t="s">
        <v>6081</v>
      </c>
      <c r="L2003" s="93" t="s">
        <v>6126</v>
      </c>
      <c r="R2003" s="304" t="s">
        <v>33</v>
      </c>
      <c r="S2003" s="262"/>
    </row>
    <row r="2004" spans="1:19">
      <c r="A2004" s="37"/>
      <c r="B2004" s="37"/>
      <c r="C2004" s="50"/>
      <c r="D2004" s="51"/>
      <c r="E2004" s="54"/>
      <c r="F2004" s="59"/>
      <c r="G2004" s="69"/>
      <c r="H2004" s="73"/>
      <c r="I2004" s="60"/>
      <c r="J2004" s="54"/>
      <c r="K2004" s="86" t="s">
        <v>6082</v>
      </c>
      <c r="L2004" s="93" t="s">
        <v>6127</v>
      </c>
      <c r="R2004" s="304" t="s">
        <v>33</v>
      </c>
      <c r="S2004" s="262"/>
    </row>
    <row r="2005" spans="1:19">
      <c r="A2005" s="37"/>
      <c r="B2005" s="37"/>
      <c r="C2005" s="50"/>
      <c r="D2005" s="51"/>
      <c r="E2005" s="54"/>
      <c r="F2005" s="59"/>
      <c r="G2005" s="69"/>
      <c r="H2005" s="73"/>
      <c r="I2005" s="60"/>
      <c r="J2005" s="54"/>
      <c r="K2005" s="86" t="s">
        <v>6083</v>
      </c>
      <c r="L2005" s="93" t="s">
        <v>6128</v>
      </c>
      <c r="R2005" s="304" t="s">
        <v>33</v>
      </c>
      <c r="S2005" s="262"/>
    </row>
    <row r="2006" spans="1:19">
      <c r="A2006" s="37"/>
      <c r="B2006" s="37"/>
      <c r="C2006" s="50"/>
      <c r="D2006" s="51"/>
      <c r="E2006" s="54"/>
      <c r="F2006" s="59"/>
      <c r="G2006" s="69"/>
      <c r="H2006" s="73"/>
      <c r="I2006" s="60"/>
      <c r="J2006" s="54"/>
      <c r="K2006" s="86" t="s">
        <v>6084</v>
      </c>
      <c r="L2006" s="93" t="s">
        <v>6129</v>
      </c>
      <c r="R2006" s="304" t="s">
        <v>33</v>
      </c>
      <c r="S2006" s="262"/>
    </row>
    <row r="2007" spans="1:19">
      <c r="A2007" s="37"/>
      <c r="B2007" s="37"/>
      <c r="C2007" s="50"/>
      <c r="D2007" s="51"/>
      <c r="E2007" s="54"/>
      <c r="F2007" s="59"/>
      <c r="G2007" s="69"/>
      <c r="H2007" s="73"/>
      <c r="I2007" s="60"/>
      <c r="J2007" s="54"/>
      <c r="K2007" s="86" t="s">
        <v>6085</v>
      </c>
      <c r="L2007" s="93" t="s">
        <v>6130</v>
      </c>
      <c r="R2007" s="304" t="s">
        <v>33</v>
      </c>
      <c r="S2007" s="262"/>
    </row>
    <row r="2008" spans="1:19">
      <c r="A2008" s="37"/>
      <c r="B2008" s="37"/>
      <c r="C2008" s="50"/>
      <c r="D2008" s="51"/>
      <c r="E2008" s="54"/>
      <c r="F2008" s="59"/>
      <c r="G2008" s="69"/>
      <c r="H2008" s="73"/>
      <c r="I2008" s="60"/>
      <c r="J2008" s="54"/>
      <c r="K2008" s="86" t="s">
        <v>6086</v>
      </c>
      <c r="L2008" s="93" t="s">
        <v>6131</v>
      </c>
      <c r="R2008" s="304" t="s">
        <v>33</v>
      </c>
      <c r="S2008" s="262"/>
    </row>
    <row r="2009" spans="1:19">
      <c r="A2009" s="37"/>
      <c r="B2009" s="37"/>
      <c r="C2009" s="50"/>
      <c r="D2009" s="51"/>
      <c r="E2009" s="54"/>
      <c r="F2009" s="59"/>
      <c r="G2009" s="69"/>
      <c r="H2009" s="73"/>
      <c r="I2009" s="60"/>
      <c r="J2009" s="54"/>
      <c r="K2009" s="86" t="s">
        <v>6087</v>
      </c>
      <c r="L2009" s="93" t="s">
        <v>6132</v>
      </c>
      <c r="R2009" s="304" t="s">
        <v>33</v>
      </c>
      <c r="S2009" s="262"/>
    </row>
    <row r="2010" spans="1:19">
      <c r="A2010" s="37"/>
      <c r="B2010" s="37"/>
      <c r="C2010" s="50"/>
      <c r="D2010" s="51"/>
      <c r="E2010" s="54"/>
      <c r="F2010" s="59"/>
      <c r="G2010" s="69"/>
      <c r="H2010" s="73"/>
      <c r="I2010" s="60"/>
      <c r="J2010" s="54"/>
      <c r="K2010" s="86" t="s">
        <v>6088</v>
      </c>
      <c r="L2010" s="93" t="s">
        <v>6133</v>
      </c>
      <c r="R2010" s="304" t="s">
        <v>33</v>
      </c>
      <c r="S2010" s="262"/>
    </row>
    <row r="2011" spans="1:19">
      <c r="A2011" s="37"/>
      <c r="B2011" s="37"/>
      <c r="C2011" s="50"/>
      <c r="D2011" s="51"/>
      <c r="E2011" s="54"/>
      <c r="F2011" s="59"/>
      <c r="G2011" s="69"/>
      <c r="H2011" s="73"/>
      <c r="I2011" s="60"/>
      <c r="J2011" s="54"/>
      <c r="K2011" s="86" t="s">
        <v>6089</v>
      </c>
      <c r="L2011" s="93" t="s">
        <v>6134</v>
      </c>
      <c r="R2011" s="304" t="s">
        <v>33</v>
      </c>
      <c r="S2011" s="262"/>
    </row>
    <row r="2012" spans="1:19">
      <c r="A2012" s="37"/>
      <c r="B2012" s="37"/>
      <c r="C2012" s="50"/>
      <c r="D2012" s="51"/>
      <c r="E2012" s="54"/>
      <c r="F2012" s="59"/>
      <c r="G2012" s="69"/>
      <c r="H2012" s="73"/>
      <c r="I2012" s="60"/>
      <c r="J2012" s="54"/>
      <c r="K2012" s="86" t="s">
        <v>6090</v>
      </c>
      <c r="L2012" s="93" t="s">
        <v>6135</v>
      </c>
      <c r="R2012" s="304" t="s">
        <v>33</v>
      </c>
      <c r="S2012" s="262"/>
    </row>
    <row r="2013" spans="1:19">
      <c r="A2013" s="37"/>
      <c r="B2013" s="37"/>
      <c r="C2013" s="50"/>
      <c r="D2013" s="51"/>
      <c r="E2013" s="54"/>
      <c r="F2013" s="59"/>
      <c r="G2013" s="69"/>
      <c r="H2013" s="73"/>
      <c r="I2013" s="60"/>
      <c r="J2013" s="54"/>
      <c r="K2013" s="86" t="s">
        <v>6091</v>
      </c>
      <c r="L2013" s="93" t="s">
        <v>6136</v>
      </c>
      <c r="R2013" s="304" t="s">
        <v>33</v>
      </c>
      <c r="S2013" s="262"/>
    </row>
    <row r="2014" spans="1:19">
      <c r="A2014" s="37"/>
      <c r="B2014" s="37"/>
      <c r="C2014" s="50"/>
      <c r="D2014" s="51"/>
      <c r="E2014" s="54"/>
      <c r="F2014" s="59"/>
      <c r="G2014" s="69"/>
      <c r="H2014" s="73"/>
      <c r="I2014" s="60"/>
      <c r="J2014" s="54"/>
      <c r="K2014" s="86" t="s">
        <v>6092</v>
      </c>
      <c r="L2014" s="93" t="s">
        <v>6137</v>
      </c>
      <c r="R2014" s="304" t="s">
        <v>33</v>
      </c>
      <c r="S2014" s="262"/>
    </row>
    <row r="2015" spans="1:19">
      <c r="A2015" s="37"/>
      <c r="B2015" s="37"/>
      <c r="C2015" s="50"/>
      <c r="D2015" s="51"/>
      <c r="E2015" s="54"/>
      <c r="F2015" s="59"/>
      <c r="G2015" s="69"/>
      <c r="H2015" s="73"/>
      <c r="I2015" s="60"/>
      <c r="J2015" s="54"/>
      <c r="K2015" s="86" t="s">
        <v>6093</v>
      </c>
      <c r="L2015" s="93" t="s">
        <v>6138</v>
      </c>
      <c r="R2015" s="304" t="s">
        <v>33</v>
      </c>
      <c r="S2015" s="262"/>
    </row>
    <row r="2016" spans="1:19">
      <c r="A2016" s="37"/>
      <c r="B2016" s="37"/>
      <c r="C2016" s="50"/>
      <c r="D2016" s="51"/>
      <c r="E2016" s="54"/>
      <c r="F2016" s="59"/>
      <c r="G2016" s="69"/>
      <c r="H2016" s="73"/>
      <c r="I2016" s="60"/>
      <c r="J2016" s="54"/>
      <c r="K2016" s="86" t="s">
        <v>6094</v>
      </c>
      <c r="L2016" s="93" t="s">
        <v>6139</v>
      </c>
      <c r="R2016" s="304" t="s">
        <v>33</v>
      </c>
      <c r="S2016" s="262"/>
    </row>
    <row r="2017" spans="1:19">
      <c r="A2017" s="37"/>
      <c r="B2017" s="37"/>
      <c r="C2017" s="50"/>
      <c r="D2017" s="51"/>
      <c r="E2017" s="54"/>
      <c r="F2017" s="59"/>
      <c r="G2017" s="69"/>
      <c r="H2017" s="73"/>
      <c r="I2017" s="60"/>
      <c r="J2017" s="54"/>
      <c r="K2017" s="86" t="s">
        <v>6095</v>
      </c>
      <c r="L2017" s="93" t="s">
        <v>6140</v>
      </c>
      <c r="R2017" s="304" t="s">
        <v>33</v>
      </c>
      <c r="S2017" s="262"/>
    </row>
    <row r="2018" spans="1:19">
      <c r="A2018" s="37"/>
      <c r="B2018" s="37"/>
      <c r="C2018" s="50"/>
      <c r="D2018" s="51"/>
      <c r="E2018" s="54"/>
      <c r="F2018" s="59"/>
      <c r="G2018" s="69"/>
      <c r="H2018" s="73"/>
      <c r="I2018" s="60"/>
      <c r="J2018" s="54"/>
      <c r="K2018" s="86" t="s">
        <v>6096</v>
      </c>
      <c r="L2018" s="93" t="s">
        <v>6141</v>
      </c>
      <c r="R2018" s="304" t="s">
        <v>33</v>
      </c>
      <c r="S2018" s="262"/>
    </row>
    <row r="2019" spans="1:19">
      <c r="A2019" s="37"/>
      <c r="B2019" s="37"/>
      <c r="C2019" s="50"/>
      <c r="D2019" s="51"/>
      <c r="E2019" s="54"/>
      <c r="F2019" s="59"/>
      <c r="G2019" s="69"/>
      <c r="H2019" s="73"/>
      <c r="I2019" s="60"/>
      <c r="J2019" s="54"/>
      <c r="K2019" s="86" t="s">
        <v>6097</v>
      </c>
      <c r="L2019" s="93" t="s">
        <v>6142</v>
      </c>
      <c r="R2019" s="304" t="s">
        <v>33</v>
      </c>
      <c r="S2019" s="262"/>
    </row>
    <row r="2020" spans="1:19">
      <c r="A2020" s="37"/>
      <c r="B2020" s="37"/>
      <c r="C2020" s="50"/>
      <c r="D2020" s="51"/>
      <c r="E2020" s="54"/>
      <c r="F2020" s="59"/>
      <c r="G2020" s="69"/>
      <c r="H2020" s="73"/>
      <c r="I2020" s="60"/>
      <c r="J2020" s="54"/>
      <c r="K2020" s="86" t="s">
        <v>6097</v>
      </c>
      <c r="L2020" s="93" t="s">
        <v>6143</v>
      </c>
      <c r="R2020" s="304" t="s">
        <v>33</v>
      </c>
      <c r="S2020" s="262"/>
    </row>
    <row r="2021" spans="1:19">
      <c r="A2021" s="37"/>
      <c r="B2021" s="37"/>
      <c r="C2021" s="50"/>
      <c r="D2021" s="51"/>
      <c r="E2021" s="54"/>
      <c r="F2021" s="59"/>
      <c r="G2021" s="69"/>
      <c r="H2021" s="73"/>
      <c r="I2021" s="60"/>
      <c r="J2021" s="54"/>
      <c r="K2021" s="86" t="s">
        <v>6097</v>
      </c>
      <c r="L2021" s="93" t="s">
        <v>6143</v>
      </c>
      <c r="R2021" s="304" t="s">
        <v>33</v>
      </c>
      <c r="S2021" s="262"/>
    </row>
    <row r="2022" spans="1:19">
      <c r="A2022" s="37"/>
      <c r="B2022" s="37"/>
      <c r="C2022" s="50"/>
      <c r="D2022" s="51"/>
      <c r="E2022" s="54"/>
      <c r="F2022" s="59"/>
      <c r="G2022" s="69"/>
      <c r="H2022" s="73"/>
      <c r="I2022" s="60"/>
      <c r="J2022" s="54"/>
      <c r="K2022" s="86" t="s">
        <v>6098</v>
      </c>
      <c r="L2022" s="93" t="s">
        <v>6144</v>
      </c>
      <c r="R2022" s="304" t="s">
        <v>33</v>
      </c>
      <c r="S2022" s="262"/>
    </row>
    <row r="2023" spans="1:19">
      <c r="A2023" s="37"/>
      <c r="B2023" s="37"/>
      <c r="C2023" s="50"/>
      <c r="D2023" s="51"/>
      <c r="E2023" s="54"/>
      <c r="F2023" s="59"/>
      <c r="G2023" s="69"/>
      <c r="H2023" s="73"/>
      <c r="I2023" s="60"/>
      <c r="J2023" s="54"/>
      <c r="K2023" s="86" t="s">
        <v>6099</v>
      </c>
      <c r="L2023" s="93" t="s">
        <v>6145</v>
      </c>
      <c r="R2023" s="304" t="s">
        <v>33</v>
      </c>
      <c r="S2023" s="262"/>
    </row>
    <row r="2024" spans="1:19">
      <c r="A2024" s="37"/>
      <c r="B2024" s="37"/>
      <c r="C2024" s="50"/>
      <c r="D2024" s="51"/>
      <c r="E2024" s="54"/>
      <c r="F2024" s="59"/>
      <c r="G2024" s="69"/>
      <c r="H2024" s="73"/>
      <c r="I2024" s="60"/>
      <c r="J2024" s="54"/>
      <c r="K2024" s="86" t="s">
        <v>6100</v>
      </c>
      <c r="L2024" s="93" t="s">
        <v>6146</v>
      </c>
      <c r="R2024" s="304" t="s">
        <v>33</v>
      </c>
      <c r="S2024" s="262"/>
    </row>
    <row r="2025" spans="1:19">
      <c r="A2025" s="37"/>
      <c r="B2025" s="37"/>
      <c r="C2025" s="50"/>
      <c r="D2025" s="51"/>
      <c r="E2025" s="54"/>
      <c r="F2025" s="59"/>
      <c r="G2025" s="69"/>
      <c r="H2025" s="73"/>
      <c r="I2025" s="60"/>
      <c r="J2025" s="54"/>
      <c r="K2025" s="86" t="s">
        <v>6101</v>
      </c>
      <c r="L2025" s="93" t="s">
        <v>6147</v>
      </c>
      <c r="R2025" s="304" t="s">
        <v>33</v>
      </c>
      <c r="S2025" s="262"/>
    </row>
    <row r="2026" spans="1:19">
      <c r="A2026" s="37"/>
      <c r="B2026" s="37"/>
      <c r="C2026" s="50"/>
      <c r="D2026" s="51"/>
      <c r="E2026" s="54"/>
      <c r="F2026" s="59"/>
      <c r="G2026" s="69"/>
      <c r="H2026" s="73"/>
      <c r="I2026" s="60"/>
      <c r="J2026" s="54"/>
      <c r="K2026" s="86" t="s">
        <v>6102</v>
      </c>
      <c r="L2026" s="93" t="s">
        <v>6143</v>
      </c>
      <c r="R2026" s="304" t="s">
        <v>33</v>
      </c>
      <c r="S2026" s="262"/>
    </row>
    <row r="2027" spans="1:19">
      <c r="A2027" s="37"/>
      <c r="B2027" s="37"/>
      <c r="C2027" s="50"/>
      <c r="D2027" s="51"/>
      <c r="E2027" s="54"/>
      <c r="F2027" s="59"/>
      <c r="G2027" s="69"/>
      <c r="H2027" s="73"/>
      <c r="I2027" s="60"/>
      <c r="J2027" s="54"/>
      <c r="K2027" s="86" t="s">
        <v>6103</v>
      </c>
      <c r="L2027" s="93" t="s">
        <v>6148</v>
      </c>
      <c r="R2027" s="304" t="s">
        <v>33</v>
      </c>
      <c r="S2027" s="262"/>
    </row>
    <row r="2028" spans="1:19">
      <c r="A2028" s="37"/>
      <c r="B2028" s="37"/>
      <c r="C2028" s="50"/>
      <c r="D2028" s="51"/>
      <c r="E2028" s="54"/>
      <c r="F2028" s="59"/>
      <c r="G2028" s="69"/>
      <c r="H2028" s="73"/>
      <c r="I2028" s="60"/>
      <c r="J2028" s="54"/>
      <c r="K2028" s="86" t="s">
        <v>6149</v>
      </c>
      <c r="L2028" s="93" t="s">
        <v>6150</v>
      </c>
      <c r="R2028" s="304" t="s">
        <v>33</v>
      </c>
      <c r="S2028" s="262"/>
    </row>
    <row r="2029" spans="1:19">
      <c r="A2029" s="37"/>
      <c r="B2029" s="37"/>
      <c r="C2029" s="50"/>
      <c r="D2029" s="51"/>
      <c r="E2029" s="54"/>
      <c r="F2029" s="59"/>
      <c r="G2029" s="69"/>
      <c r="H2029" s="73"/>
      <c r="I2029" s="60"/>
      <c r="J2029" s="54"/>
      <c r="K2029" s="86" t="s">
        <v>6151</v>
      </c>
      <c r="L2029" s="93" t="s">
        <v>6152</v>
      </c>
      <c r="R2029" s="304" t="s">
        <v>33</v>
      </c>
      <c r="S2029" s="262"/>
    </row>
    <row r="2030" spans="1:19">
      <c r="A2030" s="37"/>
      <c r="B2030" s="37"/>
      <c r="C2030" s="50"/>
      <c r="D2030" s="51"/>
      <c r="E2030" s="54"/>
      <c r="F2030" s="59"/>
      <c r="G2030" s="69"/>
      <c r="H2030" s="73"/>
      <c r="I2030" s="60"/>
      <c r="J2030" s="54"/>
      <c r="K2030" s="86" t="s">
        <v>6153</v>
      </c>
      <c r="L2030" s="93" t="s">
        <v>6154</v>
      </c>
      <c r="R2030" s="304" t="s">
        <v>33</v>
      </c>
      <c r="S2030" s="262"/>
    </row>
    <row r="2031" spans="1:19">
      <c r="A2031" s="37"/>
      <c r="B2031" s="37"/>
      <c r="C2031" s="50"/>
      <c r="D2031" s="51"/>
      <c r="E2031" s="54"/>
      <c r="F2031" s="59"/>
      <c r="G2031" s="69"/>
      <c r="H2031" s="73"/>
      <c r="I2031" s="60"/>
      <c r="J2031" s="54"/>
      <c r="K2031" s="86" t="s">
        <v>6155</v>
      </c>
      <c r="L2031" s="93" t="s">
        <v>6156</v>
      </c>
      <c r="R2031" s="304" t="s">
        <v>33</v>
      </c>
      <c r="S2031" s="262"/>
    </row>
    <row r="2032" spans="1:19">
      <c r="A2032" s="37"/>
      <c r="B2032" s="37"/>
      <c r="C2032" s="50"/>
      <c r="D2032" s="51"/>
      <c r="E2032" s="54"/>
      <c r="F2032" s="59"/>
      <c r="G2032" s="69"/>
      <c r="H2032" s="73"/>
      <c r="I2032" s="60"/>
      <c r="J2032" s="54"/>
      <c r="K2032" s="86" t="s">
        <v>6192</v>
      </c>
      <c r="L2032" s="93" t="s">
        <v>6199</v>
      </c>
      <c r="R2032" s="304" t="s">
        <v>33</v>
      </c>
      <c r="S2032" s="270"/>
    </row>
    <row r="2033" spans="1:19">
      <c r="A2033" s="37"/>
      <c r="B2033" s="37"/>
      <c r="C2033" s="50"/>
      <c r="D2033" s="51"/>
      <c r="E2033" s="54"/>
      <c r="F2033" s="59"/>
      <c r="G2033" s="69"/>
      <c r="H2033" s="73"/>
      <c r="I2033" s="60"/>
      <c r="J2033" s="54"/>
      <c r="K2033" s="86" t="s">
        <v>6193</v>
      </c>
      <c r="L2033" s="93" t="s">
        <v>6200</v>
      </c>
      <c r="R2033" s="304" t="s">
        <v>33</v>
      </c>
      <c r="S2033" s="270"/>
    </row>
    <row r="2034" spans="1:19">
      <c r="A2034" s="37"/>
      <c r="B2034" s="37"/>
      <c r="C2034" s="50"/>
      <c r="D2034" s="51"/>
      <c r="E2034" s="54"/>
      <c r="F2034" s="59"/>
      <c r="G2034" s="69"/>
      <c r="H2034" s="73"/>
      <c r="I2034" s="60"/>
      <c r="J2034" s="54"/>
      <c r="K2034" s="86" t="s">
        <v>6194</v>
      </c>
      <c r="L2034" s="93" t="s">
        <v>6201</v>
      </c>
      <c r="R2034" s="304" t="s">
        <v>33</v>
      </c>
      <c r="S2034" s="270"/>
    </row>
    <row r="2035" spans="1:19">
      <c r="A2035" s="37"/>
      <c r="B2035" s="37"/>
      <c r="C2035" s="50"/>
      <c r="D2035" s="51"/>
      <c r="E2035" s="54"/>
      <c r="F2035" s="59"/>
      <c r="G2035" s="69"/>
      <c r="H2035" s="73"/>
      <c r="I2035" s="60"/>
      <c r="J2035" s="54"/>
      <c r="K2035" s="86" t="s">
        <v>6195</v>
      </c>
      <c r="L2035" s="93" t="s">
        <v>6202</v>
      </c>
      <c r="R2035" s="304" t="s">
        <v>33</v>
      </c>
      <c r="S2035" s="270"/>
    </row>
    <row r="2036" spans="1:19">
      <c r="A2036" s="37"/>
      <c r="B2036" s="37"/>
      <c r="C2036" s="50"/>
      <c r="D2036" s="51"/>
      <c r="E2036" s="54"/>
      <c r="F2036" s="59"/>
      <c r="G2036" s="69"/>
      <c r="H2036" s="73"/>
      <c r="I2036" s="60"/>
      <c r="J2036" s="54"/>
      <c r="K2036" s="86" t="s">
        <v>6196</v>
      </c>
      <c r="L2036" s="93" t="s">
        <v>6203</v>
      </c>
      <c r="R2036" s="304" t="s">
        <v>33</v>
      </c>
      <c r="S2036" s="270"/>
    </row>
    <row r="2037" spans="1:19">
      <c r="A2037" s="37"/>
      <c r="B2037" s="37"/>
      <c r="C2037" s="50"/>
      <c r="D2037" s="51"/>
      <c r="E2037" s="54"/>
      <c r="F2037" s="59"/>
      <c r="G2037" s="69"/>
      <c r="H2037" s="73"/>
      <c r="I2037" s="60"/>
      <c r="J2037" s="54"/>
      <c r="K2037" s="86" t="s">
        <v>6197</v>
      </c>
      <c r="L2037" s="93" t="s">
        <v>6204</v>
      </c>
      <c r="R2037" s="304" t="s">
        <v>33</v>
      </c>
      <c r="S2037" s="270"/>
    </row>
    <row r="2038" spans="1:19">
      <c r="A2038" s="37"/>
      <c r="B2038" s="37"/>
      <c r="C2038" s="50"/>
      <c r="D2038" s="51"/>
      <c r="E2038" s="54"/>
      <c r="F2038" s="59"/>
      <c r="G2038" s="69"/>
      <c r="H2038" s="73"/>
      <c r="I2038" s="60"/>
      <c r="J2038" s="54"/>
      <c r="K2038" s="86" t="s">
        <v>6198</v>
      </c>
      <c r="L2038" s="93" t="s">
        <v>6205</v>
      </c>
      <c r="R2038" s="304" t="s">
        <v>33</v>
      </c>
      <c r="S2038" s="270"/>
    </row>
    <row r="2039" spans="1:19">
      <c r="A2039" s="37"/>
      <c r="B2039" s="37"/>
      <c r="C2039" s="50"/>
      <c r="D2039" s="51"/>
      <c r="E2039" s="54"/>
      <c r="F2039" s="59"/>
      <c r="G2039" s="69"/>
      <c r="H2039" s="73"/>
      <c r="I2039" s="60"/>
      <c r="J2039" s="54"/>
      <c r="K2039" s="86" t="s">
        <v>6207</v>
      </c>
      <c r="L2039" s="93" t="s">
        <v>6206</v>
      </c>
      <c r="R2039" s="304" t="s">
        <v>33</v>
      </c>
      <c r="S2039" s="270"/>
    </row>
    <row r="2040" spans="1:19">
      <c r="A2040" s="37"/>
      <c r="B2040" s="37"/>
      <c r="C2040" s="50"/>
      <c r="D2040" s="51"/>
      <c r="E2040" s="54"/>
      <c r="F2040" s="59"/>
      <c r="G2040" s="69"/>
      <c r="H2040" s="73"/>
      <c r="I2040" s="60"/>
      <c r="J2040" s="54"/>
      <c r="K2040" s="86" t="s">
        <v>6208</v>
      </c>
      <c r="L2040" s="93" t="s">
        <v>6209</v>
      </c>
      <c r="R2040" s="304" t="s">
        <v>33</v>
      </c>
      <c r="S2040" s="270"/>
    </row>
    <row r="2041" spans="1:19">
      <c r="A2041" s="37"/>
      <c r="B2041" s="37"/>
      <c r="C2041" s="50"/>
      <c r="D2041" s="51"/>
      <c r="E2041" s="54"/>
      <c r="F2041" s="59"/>
      <c r="G2041" s="69"/>
      <c r="H2041" s="73"/>
      <c r="I2041" s="60"/>
      <c r="J2041" s="54"/>
      <c r="K2041" s="86" t="s">
        <v>6210</v>
      </c>
      <c r="L2041" s="93" t="s">
        <v>6211</v>
      </c>
      <c r="R2041" s="304" t="s">
        <v>33</v>
      </c>
      <c r="S2041" s="235"/>
    </row>
    <row r="2042" spans="1:19">
      <c r="A2042" s="37"/>
      <c r="B2042" s="37"/>
      <c r="C2042" s="50"/>
      <c r="D2042" s="51"/>
      <c r="E2042" s="54"/>
      <c r="F2042" s="59"/>
      <c r="G2042" s="69"/>
      <c r="H2042" s="73"/>
      <c r="I2042" s="60"/>
      <c r="J2042" s="54"/>
      <c r="K2042" s="86" t="s">
        <v>6246</v>
      </c>
      <c r="L2042" s="93" t="s">
        <v>6247</v>
      </c>
      <c r="R2042" s="304" t="s">
        <v>33</v>
      </c>
      <c r="S2042" s="235"/>
    </row>
    <row r="2043" spans="1:19">
      <c r="A2043" s="37"/>
      <c r="B2043" s="37"/>
      <c r="C2043" s="50"/>
      <c r="D2043" s="51"/>
      <c r="E2043" s="54"/>
      <c r="F2043" s="59"/>
      <c r="G2043" s="69"/>
      <c r="H2043" s="73"/>
      <c r="I2043" s="60"/>
      <c r="J2043" s="54"/>
      <c r="K2043" s="86" t="s">
        <v>6514</v>
      </c>
      <c r="L2043" s="93" t="s">
        <v>6516</v>
      </c>
      <c r="R2043" s="304" t="s">
        <v>33</v>
      </c>
      <c r="S2043" s="283"/>
    </row>
    <row r="2044" spans="1:19">
      <c r="A2044" s="37"/>
      <c r="B2044" s="37"/>
      <c r="C2044" s="50"/>
      <c r="D2044" s="51"/>
      <c r="E2044" s="54"/>
      <c r="F2044" s="59"/>
      <c r="G2044" s="69"/>
      <c r="H2044" s="73"/>
      <c r="I2044" s="60"/>
      <c r="J2044" s="54"/>
      <c r="K2044" s="86" t="s">
        <v>6515</v>
      </c>
      <c r="L2044" s="93" t="s">
        <v>6517</v>
      </c>
      <c r="R2044" s="304" t="s">
        <v>33</v>
      </c>
      <c r="S2044" s="283"/>
    </row>
    <row r="2045" spans="1:19">
      <c r="A2045" s="37"/>
      <c r="B2045" s="37"/>
      <c r="C2045" s="50"/>
      <c r="D2045" s="51"/>
      <c r="E2045" s="54"/>
      <c r="F2045" s="59"/>
      <c r="G2045" s="69"/>
      <c r="H2045" s="73"/>
      <c r="I2045" s="60"/>
      <c r="J2045" s="54"/>
      <c r="K2045" s="86" t="s">
        <v>6585</v>
      </c>
      <c r="L2045" s="93" t="s">
        <v>6587</v>
      </c>
      <c r="R2045" s="304" t="s">
        <v>33</v>
      </c>
      <c r="S2045" s="283"/>
    </row>
    <row r="2046" spans="1:19">
      <c r="A2046" s="37"/>
      <c r="B2046" s="37"/>
      <c r="C2046" s="50"/>
      <c r="D2046" s="51"/>
      <c r="E2046" s="54"/>
      <c r="F2046" s="59"/>
      <c r="G2046" s="69"/>
      <c r="H2046" s="73"/>
      <c r="I2046" s="60"/>
      <c r="J2046" s="54"/>
      <c r="K2046" s="86" t="s">
        <v>6586</v>
      </c>
      <c r="L2046" s="93" t="s">
        <v>6588</v>
      </c>
      <c r="R2046" s="304" t="s">
        <v>33</v>
      </c>
      <c r="S2046" s="283"/>
    </row>
    <row r="2047" spans="1:19">
      <c r="A2047" s="37"/>
      <c r="B2047" s="37"/>
      <c r="C2047" s="50"/>
      <c r="D2047" s="51"/>
      <c r="E2047" s="54"/>
      <c r="F2047" s="59"/>
      <c r="G2047" s="69"/>
      <c r="H2047" s="73"/>
      <c r="I2047" s="60"/>
      <c r="J2047" s="54"/>
      <c r="K2047" s="86" t="s">
        <v>6589</v>
      </c>
      <c r="L2047" s="93" t="s">
        <v>6590</v>
      </c>
      <c r="R2047" s="304" t="s">
        <v>33</v>
      </c>
      <c r="S2047" s="283"/>
    </row>
    <row r="2048" spans="1:19">
      <c r="A2048" s="37"/>
      <c r="B2048" s="37"/>
      <c r="C2048" s="50"/>
      <c r="D2048" s="51"/>
      <c r="E2048" s="54"/>
      <c r="F2048" s="59"/>
      <c r="G2048" s="69"/>
      <c r="H2048" s="73"/>
      <c r="I2048" s="60"/>
      <c r="J2048" s="54"/>
      <c r="K2048" s="86" t="s">
        <v>6598</v>
      </c>
      <c r="L2048" s="93" t="s">
        <v>6596</v>
      </c>
      <c r="R2048" s="304" t="s">
        <v>33</v>
      </c>
      <c r="S2048" s="283"/>
    </row>
    <row r="2049" spans="1:19">
      <c r="A2049" s="37"/>
      <c r="B2049" s="37"/>
      <c r="C2049" s="50"/>
      <c r="D2049" s="51"/>
      <c r="E2049" s="54"/>
      <c r="F2049" s="59"/>
      <c r="G2049" s="69"/>
      <c r="H2049" s="73"/>
      <c r="I2049" s="60"/>
      <c r="J2049" s="54"/>
      <c r="K2049" s="86" t="s">
        <v>6599</v>
      </c>
      <c r="L2049" s="93" t="s">
        <v>6597</v>
      </c>
      <c r="R2049" s="304" t="s">
        <v>33</v>
      </c>
      <c r="S2049" s="283"/>
    </row>
    <row r="2050" spans="1:19">
      <c r="A2050" s="37"/>
      <c r="B2050" s="37"/>
      <c r="C2050" s="50"/>
      <c r="D2050" s="51"/>
      <c r="E2050" s="54"/>
      <c r="F2050" s="59"/>
      <c r="G2050" s="69"/>
      <c r="H2050" s="73"/>
      <c r="I2050" s="60"/>
      <c r="J2050" s="54"/>
      <c r="K2050" s="86" t="s">
        <v>6600</v>
      </c>
      <c r="L2050" s="93" t="s">
        <v>6601</v>
      </c>
      <c r="R2050" s="304" t="s">
        <v>33</v>
      </c>
      <c r="S2050" s="287"/>
    </row>
    <row r="2051" spans="1:19">
      <c r="A2051" s="37"/>
      <c r="B2051" s="37"/>
      <c r="C2051" s="50"/>
      <c r="D2051" s="51"/>
      <c r="E2051" s="54"/>
      <c r="F2051" s="59"/>
      <c r="G2051" s="69"/>
      <c r="H2051" s="73"/>
      <c r="I2051" s="60"/>
      <c r="J2051" s="54"/>
      <c r="K2051" s="86" t="s">
        <v>6602</v>
      </c>
      <c r="L2051" s="93" t="s">
        <v>6603</v>
      </c>
      <c r="R2051" s="304" t="s">
        <v>33</v>
      </c>
      <c r="S2051" s="287"/>
    </row>
    <row r="2052" spans="1:19">
      <c r="A2052" s="37"/>
      <c r="B2052" s="37"/>
      <c r="C2052" s="50"/>
      <c r="D2052" s="51"/>
      <c r="E2052" s="54"/>
      <c r="F2052" s="59"/>
      <c r="G2052" s="69"/>
      <c r="H2052" s="73"/>
      <c r="I2052" s="60"/>
      <c r="J2052" s="54"/>
      <c r="K2052" s="86" t="s">
        <v>6674</v>
      </c>
      <c r="L2052" s="93" t="s">
        <v>6678</v>
      </c>
      <c r="R2052" s="304" t="s">
        <v>33</v>
      </c>
      <c r="S2052" s="294"/>
    </row>
    <row r="2053" spans="1:19">
      <c r="A2053" s="37"/>
      <c r="B2053" s="37"/>
      <c r="C2053" s="50"/>
      <c r="D2053" s="51"/>
      <c r="E2053" s="54"/>
      <c r="F2053" s="59"/>
      <c r="G2053" s="69"/>
      <c r="H2053" s="73"/>
      <c r="I2053" s="60"/>
      <c r="J2053" s="54"/>
      <c r="K2053" s="86" t="s">
        <v>6675</v>
      </c>
      <c r="L2053" s="93" t="s">
        <v>6679</v>
      </c>
      <c r="R2053" s="304" t="s">
        <v>33</v>
      </c>
      <c r="S2053" s="294"/>
    </row>
    <row r="2054" spans="1:19">
      <c r="A2054" s="37"/>
      <c r="B2054" s="37"/>
      <c r="C2054" s="50"/>
      <c r="D2054" s="51"/>
      <c r="E2054" s="54"/>
      <c r="F2054" s="59"/>
      <c r="G2054" s="69"/>
      <c r="H2054" s="73"/>
      <c r="I2054" s="60"/>
      <c r="J2054" s="54"/>
      <c r="K2054" s="86" t="s">
        <v>6676</v>
      </c>
      <c r="L2054" s="93" t="s">
        <v>6680</v>
      </c>
      <c r="R2054" s="304" t="s">
        <v>33</v>
      </c>
      <c r="S2054" s="294"/>
    </row>
    <row r="2055" spans="1:19">
      <c r="A2055" s="37"/>
      <c r="B2055" s="37"/>
      <c r="C2055" s="50"/>
      <c r="D2055" s="51"/>
      <c r="E2055" s="54"/>
      <c r="F2055" s="59"/>
      <c r="G2055" s="69"/>
      <c r="H2055" s="73"/>
      <c r="I2055" s="60"/>
      <c r="J2055" s="54"/>
      <c r="K2055" s="86" t="s">
        <v>6677</v>
      </c>
      <c r="L2055" s="93" t="s">
        <v>6829</v>
      </c>
      <c r="R2055" s="304" t="s">
        <v>33</v>
      </c>
      <c r="S2055" s="294"/>
    </row>
    <row r="2056" spans="1:19">
      <c r="A2056" s="37"/>
      <c r="B2056" s="37"/>
      <c r="C2056" s="50"/>
      <c r="D2056" s="51"/>
      <c r="E2056" s="54"/>
      <c r="F2056" s="59"/>
      <c r="G2056" s="69"/>
      <c r="H2056" s="73"/>
      <c r="I2056" s="60"/>
      <c r="J2056" s="54"/>
      <c r="K2056" s="86" t="s">
        <v>6815</v>
      </c>
      <c r="L2056" s="93" t="s">
        <v>6816</v>
      </c>
      <c r="R2056" s="304" t="s">
        <v>33</v>
      </c>
      <c r="S2056" s="294"/>
    </row>
    <row r="2057" spans="1:19">
      <c r="A2057" s="37"/>
      <c r="B2057" s="37"/>
      <c r="C2057" s="50"/>
      <c r="D2057" s="51"/>
      <c r="E2057" s="54"/>
      <c r="F2057" s="59"/>
      <c r="G2057" s="69"/>
      <c r="H2057" s="73"/>
      <c r="I2057" s="60"/>
      <c r="J2057" s="54"/>
      <c r="K2057" s="86" t="s">
        <v>6817</v>
      </c>
      <c r="L2057" s="93" t="s">
        <v>6818</v>
      </c>
      <c r="R2057" s="304" t="s">
        <v>33</v>
      </c>
      <c r="S2057" s="294"/>
    </row>
    <row r="2058" spans="1:19">
      <c r="A2058" s="37"/>
      <c r="B2058" s="37"/>
      <c r="C2058" s="50"/>
      <c r="D2058" s="51"/>
      <c r="E2058" s="54"/>
      <c r="F2058" s="59"/>
      <c r="G2058" s="69"/>
      <c r="H2058" s="73"/>
      <c r="I2058" s="60"/>
      <c r="J2058" s="54"/>
      <c r="K2058" s="86" t="s">
        <v>6819</v>
      </c>
      <c r="L2058" s="93" t="s">
        <v>6820</v>
      </c>
      <c r="R2058" s="304" t="s">
        <v>33</v>
      </c>
      <c r="S2058" s="294"/>
    </row>
    <row r="2059" spans="1:19">
      <c r="A2059" s="37"/>
      <c r="B2059" s="37"/>
      <c r="C2059" s="50"/>
      <c r="D2059" s="51"/>
      <c r="E2059" s="54"/>
      <c r="F2059" s="59"/>
      <c r="G2059" s="69"/>
      <c r="H2059" s="73"/>
      <c r="I2059" s="60"/>
      <c r="J2059" s="54"/>
      <c r="K2059" s="86" t="s">
        <v>6821</v>
      </c>
      <c r="L2059" s="93" t="s">
        <v>6822</v>
      </c>
      <c r="R2059" s="304" t="s">
        <v>33</v>
      </c>
      <c r="S2059" s="294"/>
    </row>
    <row r="2060" spans="1:19">
      <c r="A2060" s="37"/>
      <c r="B2060" s="37"/>
      <c r="C2060" s="50"/>
      <c r="D2060" s="51"/>
      <c r="E2060" s="54"/>
      <c r="F2060" s="59"/>
      <c r="G2060" s="69"/>
      <c r="H2060" s="73"/>
      <c r="I2060" s="60"/>
      <c r="J2060" s="54"/>
      <c r="K2060" s="86" t="s">
        <v>6823</v>
      </c>
      <c r="L2060" s="93" t="s">
        <v>6824</v>
      </c>
      <c r="R2060" s="304" t="s">
        <v>33</v>
      </c>
      <c r="S2060" s="294"/>
    </row>
    <row r="2061" spans="1:19">
      <c r="A2061" s="37"/>
      <c r="B2061" s="37"/>
      <c r="C2061" s="50"/>
      <c r="D2061" s="51"/>
      <c r="E2061" s="54"/>
      <c r="F2061" s="59"/>
      <c r="G2061" s="69"/>
      <c r="H2061" s="73"/>
      <c r="I2061" s="60"/>
      <c r="J2061" s="54"/>
      <c r="K2061" s="86" t="s">
        <v>6825</v>
      </c>
      <c r="L2061" s="93" t="s">
        <v>6826</v>
      </c>
      <c r="R2061" s="304" t="s">
        <v>33</v>
      </c>
      <c r="S2061" s="294"/>
    </row>
    <row r="2062" spans="1:19">
      <c r="A2062" s="37"/>
      <c r="B2062" s="37"/>
      <c r="C2062" s="50"/>
      <c r="D2062" s="51"/>
      <c r="E2062" s="54"/>
      <c r="F2062" s="59"/>
      <c r="G2062" s="69"/>
      <c r="H2062" s="73"/>
      <c r="I2062" s="60"/>
      <c r="J2062" s="54"/>
      <c r="K2062" s="86" t="s">
        <v>6827</v>
      </c>
      <c r="L2062" s="93" t="s">
        <v>6828</v>
      </c>
      <c r="R2062" s="304" t="s">
        <v>33</v>
      </c>
      <c r="S2062" s="294"/>
    </row>
    <row r="2063" spans="1:19">
      <c r="A2063" s="37"/>
      <c r="B2063" s="37"/>
      <c r="C2063" s="50"/>
      <c r="D2063" s="51"/>
      <c r="E2063" s="54"/>
      <c r="F2063" s="59"/>
      <c r="G2063" s="69"/>
      <c r="H2063" s="73"/>
      <c r="I2063" s="60"/>
      <c r="J2063" s="54"/>
      <c r="K2063" s="86"/>
      <c r="L2063" s="93"/>
      <c r="R2063" s="294"/>
      <c r="S2063" s="294"/>
    </row>
    <row r="2064" spans="1:19">
      <c r="A2064" s="37"/>
      <c r="B2064" s="37"/>
      <c r="C2064" s="50"/>
      <c r="D2064" s="51"/>
      <c r="E2064" s="54"/>
      <c r="F2064" s="59"/>
      <c r="G2064" s="69"/>
      <c r="H2064" s="73"/>
      <c r="I2064" s="60"/>
      <c r="J2064" s="54"/>
      <c r="K2064" s="86"/>
      <c r="L2064" s="93"/>
      <c r="R2064" s="287"/>
      <c r="S2064" s="287"/>
    </row>
    <row r="2065" spans="1:24">
      <c r="A2065" s="37"/>
      <c r="B2065" s="37"/>
      <c r="C2065" s="50"/>
      <c r="D2065" s="51"/>
      <c r="E2065" s="54"/>
      <c r="F2065" s="59"/>
      <c r="G2065" s="69"/>
      <c r="H2065" s="73"/>
      <c r="I2065" s="60"/>
      <c r="J2065" s="54"/>
      <c r="K2065" s="86"/>
      <c r="L2065" s="93"/>
      <c r="R2065" s="287"/>
      <c r="S2065" s="287"/>
    </row>
    <row r="2066" spans="1:24">
      <c r="A2066" s="37"/>
      <c r="B2066" s="37"/>
      <c r="C2066" s="50" t="s">
        <v>2636</v>
      </c>
      <c r="D2066" s="51" t="s">
        <v>2637</v>
      </c>
      <c r="E2066" s="54"/>
      <c r="F2066" s="59"/>
      <c r="G2066" s="69"/>
      <c r="H2066" s="73"/>
      <c r="I2066" s="60"/>
      <c r="J2066" s="54"/>
      <c r="K2066" s="86"/>
      <c r="L2066" s="93"/>
      <c r="M2066" s="1">
        <f t="shared" ref="M2066:M2097" si="58">MAX(LEN(F2066), LEN(H2066), LEN(J2066), LEN(L2067))</f>
        <v>0</v>
      </c>
      <c r="O2066" s="1" t="str">
        <f t="shared" ref="O2066:O2097" si="59">E2066&amp;G2066&amp;I2066&amp;K2067</f>
        <v/>
      </c>
      <c r="P2066" s="1" t="str">
        <f t="shared" ref="P2066:P2097" si="60">F2066&amp;H2066&amp;J2066&amp;L2067</f>
        <v/>
      </c>
    </row>
    <row r="2067" spans="1:24">
      <c r="A2067" s="37"/>
      <c r="B2067" s="37"/>
      <c r="C2067" s="50"/>
      <c r="D2067" s="51"/>
      <c r="E2067" s="59" t="s">
        <v>2638</v>
      </c>
      <c r="F2067" s="59" t="s">
        <v>2639</v>
      </c>
      <c r="G2067" s="69"/>
      <c r="H2067" s="73"/>
      <c r="I2067" s="60"/>
      <c r="J2067" s="54"/>
      <c r="K2067" s="87"/>
      <c r="L2067" s="87"/>
      <c r="M2067" s="1">
        <f t="shared" si="58"/>
        <v>19</v>
      </c>
      <c r="O2067" s="1" t="str">
        <f t="shared" si="59"/>
        <v>F50</v>
      </c>
      <c r="P2067" s="1" t="str">
        <f t="shared" si="60"/>
        <v xml:space="preserve">Graduate Assistant </v>
      </c>
      <c r="R2067" s="11" t="s">
        <v>29</v>
      </c>
      <c r="S2067" s="11" t="s">
        <v>2636</v>
      </c>
    </row>
    <row r="2068" spans="1:24">
      <c r="A2068" s="37"/>
      <c r="B2068" s="37"/>
      <c r="C2068" s="50"/>
      <c r="D2068" s="51"/>
      <c r="E2068" s="59"/>
      <c r="F2068" s="59"/>
      <c r="G2068" s="73" t="s">
        <v>2640</v>
      </c>
      <c r="H2068" s="73" t="s">
        <v>2639</v>
      </c>
      <c r="I2068" s="60"/>
      <c r="J2068" s="54"/>
      <c r="K2068" s="87"/>
      <c r="L2068" s="87"/>
      <c r="M2068" s="1">
        <f t="shared" si="58"/>
        <v>19</v>
      </c>
      <c r="O2068" s="1" t="str">
        <f t="shared" si="59"/>
        <v>F500</v>
      </c>
      <c r="P2068" s="1" t="str">
        <f t="shared" si="60"/>
        <v xml:space="preserve">Graduate Assistant </v>
      </c>
      <c r="Q2068" s="13" t="s">
        <v>2638</v>
      </c>
      <c r="R2068" s="11" t="s">
        <v>29</v>
      </c>
      <c r="S2068" s="11" t="s">
        <v>2636</v>
      </c>
    </row>
    <row r="2069" spans="1:24">
      <c r="A2069" s="37"/>
      <c r="B2069" s="37"/>
      <c r="C2069" s="50"/>
      <c r="D2069" s="51"/>
      <c r="E2069" s="59"/>
      <c r="F2069" s="59"/>
      <c r="G2069" s="69"/>
      <c r="H2069" s="73"/>
      <c r="I2069" s="59" t="s">
        <v>2641</v>
      </c>
      <c r="J2069" s="59" t="s">
        <v>2639</v>
      </c>
      <c r="K2069" s="87"/>
      <c r="L2069" s="87"/>
      <c r="M2069" s="1">
        <f t="shared" si="58"/>
        <v>19</v>
      </c>
      <c r="O2069" s="1" t="str">
        <f t="shared" si="59"/>
        <v>F5000</v>
      </c>
      <c r="P2069" s="1" t="str">
        <f t="shared" si="60"/>
        <v xml:space="preserve">Graduate Assistant </v>
      </c>
      <c r="Q2069" s="13" t="s">
        <v>2640</v>
      </c>
      <c r="R2069" s="11" t="s">
        <v>29</v>
      </c>
      <c r="S2069" s="11" t="s">
        <v>2636</v>
      </c>
      <c r="X2069" s="1" t="s">
        <v>7389</v>
      </c>
    </row>
    <row r="2070" spans="1:24">
      <c r="A2070" s="37"/>
      <c r="B2070" s="37"/>
      <c r="C2070" s="50"/>
      <c r="D2070" s="51"/>
      <c r="E2070" s="54"/>
      <c r="F2070" s="54"/>
      <c r="G2070" s="69"/>
      <c r="H2070" s="73"/>
      <c r="I2070" s="60"/>
      <c r="J2070" s="54"/>
      <c r="K2070" s="87"/>
      <c r="L2070" s="87"/>
      <c r="M2070" s="1">
        <f t="shared" si="58"/>
        <v>24</v>
      </c>
      <c r="O2070" s="1" t="str">
        <f t="shared" si="59"/>
        <v>F5001</v>
      </c>
      <c r="P2070" s="1" t="str">
        <f t="shared" si="60"/>
        <v>Research GA-Central Pool</v>
      </c>
      <c r="Q2070" s="13" t="s">
        <v>2641</v>
      </c>
      <c r="R2070" s="11" t="s">
        <v>33</v>
      </c>
      <c r="S2070" s="11" t="s">
        <v>2636</v>
      </c>
    </row>
    <row r="2071" spans="1:24">
      <c r="A2071" s="37"/>
      <c r="B2071" s="37"/>
      <c r="C2071" s="50"/>
      <c r="D2071" s="51"/>
      <c r="E2071" s="54"/>
      <c r="F2071" s="59"/>
      <c r="G2071" s="69"/>
      <c r="H2071" s="69"/>
      <c r="I2071" s="60"/>
      <c r="J2071" s="54"/>
      <c r="K2071" s="86" t="s">
        <v>2642</v>
      </c>
      <c r="L2071" s="93" t="s">
        <v>2643</v>
      </c>
      <c r="M2071" s="1">
        <f t="shared" si="58"/>
        <v>27</v>
      </c>
      <c r="O2071" s="1" t="str">
        <f t="shared" si="59"/>
        <v>F5002</v>
      </c>
      <c r="P2071" s="1" t="str">
        <f t="shared" si="60"/>
        <v>Kelly Thomas Brown - PVC-GA</v>
      </c>
      <c r="Q2071" s="13" t="s">
        <v>2641</v>
      </c>
      <c r="R2071" s="11" t="s">
        <v>33</v>
      </c>
      <c r="S2071" s="11" t="s">
        <v>2636</v>
      </c>
    </row>
    <row r="2072" spans="1:24">
      <c r="A2072" s="37"/>
      <c r="B2072" s="37"/>
      <c r="C2072" s="50"/>
      <c r="D2072" s="51"/>
      <c r="E2072" s="54"/>
      <c r="F2072" s="59"/>
      <c r="G2072" s="69"/>
      <c r="H2072" s="69"/>
      <c r="I2072" s="60"/>
      <c r="J2072" s="54"/>
      <c r="K2072" s="86" t="s">
        <v>2644</v>
      </c>
      <c r="L2072" s="87" t="s">
        <v>2645</v>
      </c>
      <c r="M2072" s="1">
        <f t="shared" si="58"/>
        <v>23</v>
      </c>
      <c r="O2072" s="1" t="str">
        <f t="shared" si="59"/>
        <v>F5003</v>
      </c>
      <c r="P2072" s="1" t="str">
        <f t="shared" si="60"/>
        <v>Pritina Vithal - PVC-GA</v>
      </c>
      <c r="Q2072" s="13" t="s">
        <v>2641</v>
      </c>
      <c r="R2072" s="11" t="s">
        <v>33</v>
      </c>
      <c r="S2072" s="11" t="s">
        <v>2636</v>
      </c>
    </row>
    <row r="2073" spans="1:24">
      <c r="A2073" s="37"/>
      <c r="B2073" s="37"/>
      <c r="C2073" s="50"/>
      <c r="D2073" s="51"/>
      <c r="E2073" s="54"/>
      <c r="F2073" s="54"/>
      <c r="G2073" s="69"/>
      <c r="H2073" s="73"/>
      <c r="I2073" s="60"/>
      <c r="J2073" s="54"/>
      <c r="K2073" s="86" t="s">
        <v>2646</v>
      </c>
      <c r="L2073" s="87" t="s">
        <v>2647</v>
      </c>
      <c r="M2073" s="1">
        <f t="shared" si="58"/>
        <v>34</v>
      </c>
      <c r="O2073" s="1" t="str">
        <f t="shared" si="59"/>
        <v>F5004</v>
      </c>
      <c r="P2073" s="1" t="str">
        <f t="shared" si="60"/>
        <v>Enhancing Sci Teaching-Active Lrng</v>
      </c>
      <c r="Q2073" s="13" t="s">
        <v>2641</v>
      </c>
      <c r="R2073" s="11" t="s">
        <v>33</v>
      </c>
      <c r="S2073" s="11" t="s">
        <v>2636</v>
      </c>
    </row>
    <row r="2074" spans="1:24">
      <c r="A2074" s="37"/>
      <c r="B2074" s="37"/>
      <c r="C2074" s="50"/>
      <c r="D2074" s="51"/>
      <c r="E2074" s="60"/>
      <c r="F2074" s="59"/>
      <c r="G2074" s="69"/>
      <c r="H2074" s="73"/>
      <c r="I2074" s="60"/>
      <c r="J2074" s="54"/>
      <c r="K2074" s="86" t="s">
        <v>2648</v>
      </c>
      <c r="L2074" s="93" t="s">
        <v>2649</v>
      </c>
      <c r="M2074" s="1">
        <f t="shared" si="58"/>
        <v>20</v>
      </c>
      <c r="O2074" s="1" t="str">
        <f t="shared" si="59"/>
        <v>F5005</v>
      </c>
      <c r="P2074" s="1" t="str">
        <f t="shared" si="60"/>
        <v>Vimlesh Chand-PVC GA</v>
      </c>
      <c r="Q2074" s="13" t="s">
        <v>2641</v>
      </c>
      <c r="R2074" s="11" t="s">
        <v>33</v>
      </c>
      <c r="S2074" s="11" t="s">
        <v>2636</v>
      </c>
    </row>
    <row r="2075" spans="1:24">
      <c r="A2075" s="37"/>
      <c r="B2075" s="37"/>
      <c r="C2075" s="50"/>
      <c r="D2075" s="51"/>
      <c r="E2075" s="60"/>
      <c r="F2075" s="59"/>
      <c r="G2075" s="69"/>
      <c r="H2075" s="73"/>
      <c r="I2075" s="60"/>
      <c r="J2075" s="54"/>
      <c r="K2075" s="86" t="s">
        <v>2650</v>
      </c>
      <c r="L2075" s="93" t="s">
        <v>496</v>
      </c>
      <c r="M2075" s="1">
        <f t="shared" si="58"/>
        <v>26</v>
      </c>
      <c r="O2075" s="1" t="str">
        <f t="shared" si="59"/>
        <v>F5006</v>
      </c>
      <c r="P2075" s="1" t="str">
        <f t="shared" si="60"/>
        <v>Vilimaina Wanivanua-PVC GA</v>
      </c>
      <c r="Q2075" s="13" t="s">
        <v>2641</v>
      </c>
      <c r="R2075" s="11" t="s">
        <v>33</v>
      </c>
      <c r="S2075" s="11" t="s">
        <v>2636</v>
      </c>
    </row>
    <row r="2076" spans="1:24">
      <c r="A2076" s="37"/>
      <c r="B2076" s="37"/>
      <c r="C2076" s="50"/>
      <c r="D2076" s="51"/>
      <c r="E2076" s="60"/>
      <c r="F2076" s="59"/>
      <c r="G2076" s="69"/>
      <c r="H2076" s="73"/>
      <c r="I2076" s="60"/>
      <c r="J2076" s="54"/>
      <c r="K2076" s="86" t="s">
        <v>2651</v>
      </c>
      <c r="L2076" s="93" t="s">
        <v>520</v>
      </c>
      <c r="M2076" s="1">
        <f t="shared" si="58"/>
        <v>24</v>
      </c>
      <c r="O2076" s="1" t="str">
        <f t="shared" si="59"/>
        <v>F5007</v>
      </c>
      <c r="P2076" s="1" t="str">
        <f t="shared" si="60"/>
        <v>Betty Manufetoa - PVC GA</v>
      </c>
      <c r="Q2076" s="13" t="s">
        <v>2641</v>
      </c>
      <c r="R2076" s="11" t="s">
        <v>33</v>
      </c>
      <c r="S2076" s="11" t="s">
        <v>2636</v>
      </c>
    </row>
    <row r="2077" spans="1:24">
      <c r="A2077" s="37"/>
      <c r="B2077" s="37"/>
      <c r="C2077" s="50"/>
      <c r="D2077" s="51"/>
      <c r="E2077" s="60"/>
      <c r="F2077" s="59"/>
      <c r="G2077" s="69"/>
      <c r="H2077" s="73"/>
      <c r="I2077" s="60"/>
      <c r="J2077" s="54"/>
      <c r="K2077" s="86" t="s">
        <v>2652</v>
      </c>
      <c r="L2077" s="93" t="s">
        <v>2653</v>
      </c>
      <c r="M2077" s="1">
        <f t="shared" si="58"/>
        <v>17</v>
      </c>
      <c r="O2077" s="1" t="str">
        <f t="shared" si="59"/>
        <v>F5008</v>
      </c>
      <c r="P2077" s="1" t="str">
        <f t="shared" si="60"/>
        <v>Karishma - PVC GA</v>
      </c>
      <c r="Q2077" s="13" t="s">
        <v>2641</v>
      </c>
      <c r="R2077" s="11" t="s">
        <v>33</v>
      </c>
      <c r="S2077" s="11" t="s">
        <v>2636</v>
      </c>
    </row>
    <row r="2078" spans="1:24">
      <c r="A2078" s="37"/>
      <c r="B2078" s="37"/>
      <c r="C2078" s="50"/>
      <c r="D2078" s="51"/>
      <c r="E2078" s="60"/>
      <c r="F2078" s="59"/>
      <c r="G2078" s="69"/>
      <c r="H2078" s="73"/>
      <c r="I2078" s="60"/>
      <c r="J2078" s="54"/>
      <c r="K2078" s="86" t="s">
        <v>2654</v>
      </c>
      <c r="L2078" s="93" t="s">
        <v>2655</v>
      </c>
      <c r="M2078" s="1">
        <f t="shared" si="58"/>
        <v>16</v>
      </c>
      <c r="O2078" s="1" t="str">
        <f t="shared" si="59"/>
        <v>F5009</v>
      </c>
      <c r="P2078" s="1" t="str">
        <f t="shared" si="60"/>
        <v>Kritika - PVC GA</v>
      </c>
      <c r="Q2078" s="13" t="s">
        <v>2641</v>
      </c>
      <c r="R2078" s="11" t="s">
        <v>33</v>
      </c>
      <c r="S2078" s="11" t="s">
        <v>2636</v>
      </c>
    </row>
    <row r="2079" spans="1:24">
      <c r="A2079" s="37"/>
      <c r="B2079" s="37"/>
      <c r="C2079" s="50"/>
      <c r="D2079" s="51"/>
      <c r="E2079" s="60"/>
      <c r="F2079" s="59"/>
      <c r="G2079" s="69"/>
      <c r="H2079" s="73"/>
      <c r="I2079" s="60"/>
      <c r="J2079" s="54"/>
      <c r="K2079" s="86" t="s">
        <v>2656</v>
      </c>
      <c r="L2079" s="93" t="s">
        <v>2657</v>
      </c>
      <c r="M2079" s="1">
        <f t="shared" si="58"/>
        <v>19</v>
      </c>
      <c r="O2079" s="1" t="str">
        <f t="shared" si="59"/>
        <v>F5010</v>
      </c>
      <c r="P2079" s="1" t="str">
        <f t="shared" si="60"/>
        <v>Ranjeeni K - PVC GA</v>
      </c>
      <c r="Q2079" s="13" t="s">
        <v>2641</v>
      </c>
      <c r="R2079" s="11" t="s">
        <v>33</v>
      </c>
      <c r="S2079" s="11" t="s">
        <v>2636</v>
      </c>
    </row>
    <row r="2080" spans="1:24">
      <c r="A2080" s="37"/>
      <c r="B2080" s="37"/>
      <c r="C2080" s="50"/>
      <c r="D2080" s="51"/>
      <c r="E2080" s="60"/>
      <c r="F2080" s="59"/>
      <c r="G2080" s="69"/>
      <c r="H2080" s="73"/>
      <c r="I2080" s="60"/>
      <c r="J2080" s="54"/>
      <c r="K2080" s="86" t="s">
        <v>2658</v>
      </c>
      <c r="L2080" s="93" t="s">
        <v>2659</v>
      </c>
      <c r="M2080" s="1">
        <f t="shared" si="58"/>
        <v>20</v>
      </c>
      <c r="O2080" s="1" t="str">
        <f t="shared" si="59"/>
        <v>F5011</v>
      </c>
      <c r="P2080" s="1" t="str">
        <f t="shared" si="60"/>
        <v>Edwin Jones - PVC GA</v>
      </c>
      <c r="Q2080" s="13" t="s">
        <v>2641</v>
      </c>
      <c r="R2080" s="11" t="s">
        <v>33</v>
      </c>
      <c r="S2080" s="11" t="s">
        <v>2636</v>
      </c>
    </row>
    <row r="2081" spans="1:19">
      <c r="A2081" s="37"/>
      <c r="B2081" s="37"/>
      <c r="C2081" s="50"/>
      <c r="D2081" s="51"/>
      <c r="E2081" s="60"/>
      <c r="F2081" s="59"/>
      <c r="G2081" s="69"/>
      <c r="H2081" s="73"/>
      <c r="I2081" s="60"/>
      <c r="J2081" s="54"/>
      <c r="K2081" s="86" t="s">
        <v>2660</v>
      </c>
      <c r="L2081" s="93" t="s">
        <v>2661</v>
      </c>
      <c r="M2081" s="1">
        <f t="shared" si="58"/>
        <v>24</v>
      </c>
      <c r="O2081" s="1" t="str">
        <f t="shared" si="59"/>
        <v>F5012</v>
      </c>
      <c r="P2081" s="1" t="str">
        <f t="shared" si="60"/>
        <v>Visheshni Chandra-PVC GA</v>
      </c>
      <c r="Q2081" s="13" t="s">
        <v>2641</v>
      </c>
      <c r="R2081" s="11" t="s">
        <v>33</v>
      </c>
      <c r="S2081" s="11" t="s">
        <v>2636</v>
      </c>
    </row>
    <row r="2082" spans="1:19">
      <c r="A2082" s="37"/>
      <c r="B2082" s="37"/>
      <c r="C2082" s="50"/>
      <c r="D2082" s="51"/>
      <c r="E2082" s="60"/>
      <c r="F2082" s="59"/>
      <c r="G2082" s="69"/>
      <c r="H2082" s="73"/>
      <c r="I2082" s="60"/>
      <c r="J2082" s="54"/>
      <c r="K2082" s="86" t="s">
        <v>2662</v>
      </c>
      <c r="L2082" s="93" t="s">
        <v>2663</v>
      </c>
      <c r="M2082" s="1">
        <f t="shared" si="58"/>
        <v>23</v>
      </c>
      <c r="O2082" s="1" t="str">
        <f t="shared" si="59"/>
        <v>F5013</v>
      </c>
      <c r="P2082" s="1" t="str">
        <f t="shared" si="60"/>
        <v>Naomi/Focus on Diabetes</v>
      </c>
      <c r="Q2082" s="13" t="s">
        <v>2641</v>
      </c>
      <c r="R2082" s="11" t="s">
        <v>33</v>
      </c>
      <c r="S2082" s="11" t="s">
        <v>2636</v>
      </c>
    </row>
    <row r="2083" spans="1:19">
      <c r="A2083" s="37"/>
      <c r="B2083" s="37"/>
      <c r="C2083" s="50"/>
      <c r="D2083" s="51"/>
      <c r="E2083" s="60"/>
      <c r="F2083" s="59"/>
      <c r="G2083" s="69"/>
      <c r="H2083" s="73"/>
      <c r="I2083" s="60"/>
      <c r="J2083" s="54"/>
      <c r="K2083" s="86" t="s">
        <v>2664</v>
      </c>
      <c r="L2083" s="93" t="s">
        <v>2665</v>
      </c>
      <c r="M2083" s="1">
        <f t="shared" si="58"/>
        <v>24</v>
      </c>
      <c r="O2083" s="1" t="str">
        <f t="shared" si="59"/>
        <v>F5014</v>
      </c>
      <c r="P2083" s="1" t="str">
        <f t="shared" si="60"/>
        <v>Ramendra Prasad - PVC GA</v>
      </c>
      <c r="Q2083" s="13" t="s">
        <v>2641</v>
      </c>
      <c r="R2083" s="11" t="s">
        <v>33</v>
      </c>
      <c r="S2083" s="11" t="s">
        <v>2636</v>
      </c>
    </row>
    <row r="2084" spans="1:19">
      <c r="A2084" s="37"/>
      <c r="B2084" s="37"/>
      <c r="C2084" s="50"/>
      <c r="D2084" s="51"/>
      <c r="E2084" s="60"/>
      <c r="F2084" s="59"/>
      <c r="G2084" s="69"/>
      <c r="H2084" s="73"/>
      <c r="I2084" s="60"/>
      <c r="J2084" s="54"/>
      <c r="K2084" s="86" t="s">
        <v>2666</v>
      </c>
      <c r="L2084" s="93" t="s">
        <v>2667</v>
      </c>
      <c r="M2084" s="1">
        <f t="shared" si="58"/>
        <v>21</v>
      </c>
      <c r="O2084" s="1" t="str">
        <f t="shared" si="59"/>
        <v>F5015</v>
      </c>
      <c r="P2084" s="1" t="str">
        <f t="shared" si="60"/>
        <v>Rajneil Sharma-PVC GA</v>
      </c>
      <c r="Q2084" s="13" t="s">
        <v>2641</v>
      </c>
      <c r="R2084" s="11" t="s">
        <v>33</v>
      </c>
      <c r="S2084" s="11" t="s">
        <v>2636</v>
      </c>
    </row>
    <row r="2085" spans="1:19">
      <c r="A2085" s="37"/>
      <c r="B2085" s="37"/>
      <c r="C2085" s="50"/>
      <c r="D2085" s="51"/>
      <c r="E2085" s="60"/>
      <c r="F2085" s="59"/>
      <c r="G2085" s="69"/>
      <c r="H2085" s="73"/>
      <c r="I2085" s="60"/>
      <c r="J2085" s="54"/>
      <c r="K2085" s="86" t="s">
        <v>2668</v>
      </c>
      <c r="L2085" s="93" t="s">
        <v>2669</v>
      </c>
      <c r="M2085" s="1">
        <f t="shared" si="58"/>
        <v>24</v>
      </c>
      <c r="O2085" s="1" t="str">
        <f t="shared" si="59"/>
        <v>F5016</v>
      </c>
      <c r="P2085" s="1" t="str">
        <f t="shared" si="60"/>
        <v>Sione M Veituna - PVC GA</v>
      </c>
      <c r="Q2085" s="13" t="s">
        <v>2641</v>
      </c>
      <c r="R2085" s="11" t="s">
        <v>33</v>
      </c>
      <c r="S2085" s="11" t="s">
        <v>2636</v>
      </c>
    </row>
    <row r="2086" spans="1:19">
      <c r="A2086" s="37"/>
      <c r="B2086" s="37"/>
      <c r="C2086" s="50"/>
      <c r="D2086" s="51"/>
      <c r="E2086" s="60"/>
      <c r="F2086" s="59"/>
      <c r="G2086" s="69"/>
      <c r="H2086" s="73"/>
      <c r="I2086" s="60"/>
      <c r="J2086" s="54"/>
      <c r="K2086" s="86" t="s">
        <v>2670</v>
      </c>
      <c r="L2086" s="93" t="s">
        <v>2671</v>
      </c>
      <c r="M2086" s="1">
        <f t="shared" si="58"/>
        <v>20</v>
      </c>
      <c r="O2086" s="1" t="str">
        <f t="shared" si="59"/>
        <v>F5017</v>
      </c>
      <c r="P2086" s="1" t="str">
        <f t="shared" si="60"/>
        <v>Loupua Kuli - PVC GA</v>
      </c>
      <c r="Q2086" s="13" t="s">
        <v>2641</v>
      </c>
      <c r="R2086" s="11" t="s">
        <v>33</v>
      </c>
      <c r="S2086" s="11" t="s">
        <v>2636</v>
      </c>
    </row>
    <row r="2087" spans="1:19">
      <c r="A2087" s="37"/>
      <c r="B2087" s="37"/>
      <c r="C2087" s="50"/>
      <c r="D2087" s="51"/>
      <c r="E2087" s="60"/>
      <c r="F2087" s="59"/>
      <c r="G2087" s="69"/>
      <c r="H2087" s="73"/>
      <c r="I2087" s="60"/>
      <c r="J2087" s="54"/>
      <c r="K2087" s="86" t="s">
        <v>2672</v>
      </c>
      <c r="L2087" s="93" t="s">
        <v>2673</v>
      </c>
      <c r="M2087" s="1">
        <f t="shared" si="58"/>
        <v>18</v>
      </c>
      <c r="O2087" s="1" t="str">
        <f t="shared" si="59"/>
        <v>F5018</v>
      </c>
      <c r="P2087" s="1" t="str">
        <f t="shared" si="60"/>
        <v>Sonam Chand/PVC GA</v>
      </c>
      <c r="Q2087" s="13" t="s">
        <v>2641</v>
      </c>
      <c r="R2087" s="11" t="s">
        <v>33</v>
      </c>
      <c r="S2087" s="11" t="s">
        <v>2636</v>
      </c>
    </row>
    <row r="2088" spans="1:19">
      <c r="A2088" s="37"/>
      <c r="B2088" s="37"/>
      <c r="C2088" s="50"/>
      <c r="D2088" s="51"/>
      <c r="E2088" s="60"/>
      <c r="F2088" s="59"/>
      <c r="G2088" s="69"/>
      <c r="H2088" s="73"/>
      <c r="I2088" s="60"/>
      <c r="J2088" s="54"/>
      <c r="K2088" s="86" t="s">
        <v>2674</v>
      </c>
      <c r="L2088" s="93" t="s">
        <v>2675</v>
      </c>
      <c r="M2088" s="1">
        <f t="shared" si="58"/>
        <v>22</v>
      </c>
      <c r="O2088" s="1" t="str">
        <f t="shared" si="59"/>
        <v>F5019</v>
      </c>
      <c r="P2088" s="1" t="str">
        <f t="shared" si="60"/>
        <v>Aleni Fepuleai /PVC GA</v>
      </c>
      <c r="Q2088" s="13" t="s">
        <v>2641</v>
      </c>
      <c r="R2088" s="11" t="s">
        <v>33</v>
      </c>
      <c r="S2088" s="11" t="s">
        <v>2636</v>
      </c>
    </row>
    <row r="2089" spans="1:19">
      <c r="A2089" s="37"/>
      <c r="B2089" s="37"/>
      <c r="C2089" s="50"/>
      <c r="D2089" s="51"/>
      <c r="E2089" s="60"/>
      <c r="F2089" s="59"/>
      <c r="G2089" s="69"/>
      <c r="H2089" s="73"/>
      <c r="I2089" s="60"/>
      <c r="J2089" s="54"/>
      <c r="K2089" s="86" t="s">
        <v>2676</v>
      </c>
      <c r="L2089" s="93" t="s">
        <v>2677</v>
      </c>
      <c r="M2089" s="1">
        <f t="shared" si="58"/>
        <v>20</v>
      </c>
      <c r="O2089" s="1" t="str">
        <f t="shared" si="59"/>
        <v>F5020</v>
      </c>
      <c r="P2089" s="1" t="str">
        <f t="shared" si="60"/>
        <v>Shalveen Raj /PVC GA</v>
      </c>
      <c r="Q2089" s="13" t="s">
        <v>2641</v>
      </c>
      <c r="R2089" s="11" t="s">
        <v>33</v>
      </c>
      <c r="S2089" s="11" t="s">
        <v>2636</v>
      </c>
    </row>
    <row r="2090" spans="1:19">
      <c r="A2090" s="37"/>
      <c r="B2090" s="37"/>
      <c r="C2090" s="50"/>
      <c r="D2090" s="51"/>
      <c r="E2090" s="60"/>
      <c r="F2090" s="59"/>
      <c r="G2090" s="69"/>
      <c r="H2090" s="73"/>
      <c r="I2090" s="60"/>
      <c r="J2090" s="54"/>
      <c r="K2090" s="86" t="s">
        <v>2678</v>
      </c>
      <c r="L2090" s="93" t="s">
        <v>2679</v>
      </c>
      <c r="M2090" s="1">
        <f t="shared" si="58"/>
        <v>23</v>
      </c>
      <c r="O2090" s="1" t="str">
        <f t="shared" si="59"/>
        <v>F5021</v>
      </c>
      <c r="P2090" s="1" t="str">
        <f t="shared" si="60"/>
        <v>Premila Naicker /PVC GA</v>
      </c>
      <c r="Q2090" s="13" t="s">
        <v>2641</v>
      </c>
      <c r="R2090" s="11" t="s">
        <v>33</v>
      </c>
      <c r="S2090" s="11" t="s">
        <v>2636</v>
      </c>
    </row>
    <row r="2091" spans="1:19">
      <c r="A2091" s="37"/>
      <c r="B2091" s="37"/>
      <c r="C2091" s="50"/>
      <c r="D2091" s="51"/>
      <c r="E2091" s="60"/>
      <c r="F2091" s="59"/>
      <c r="G2091" s="69"/>
      <c r="H2091" s="73"/>
      <c r="I2091" s="60"/>
      <c r="J2091" s="54"/>
      <c r="K2091" s="86" t="s">
        <v>2680</v>
      </c>
      <c r="L2091" s="93" t="s">
        <v>2681</v>
      </c>
      <c r="M2091" s="1">
        <f t="shared" si="58"/>
        <v>21</v>
      </c>
      <c r="O2091" s="1" t="str">
        <f t="shared" si="59"/>
        <v>F5022</v>
      </c>
      <c r="P2091" s="1" t="str">
        <f t="shared" si="60"/>
        <v>Payal Maharaj /PVC GA</v>
      </c>
      <c r="Q2091" s="13" t="s">
        <v>2641</v>
      </c>
      <c r="R2091" s="11" t="s">
        <v>33</v>
      </c>
      <c r="S2091" s="11" t="s">
        <v>2636</v>
      </c>
    </row>
    <row r="2092" spans="1:19">
      <c r="A2092" s="37"/>
      <c r="B2092" s="37"/>
      <c r="C2092" s="50"/>
      <c r="D2092" s="51"/>
      <c r="E2092" s="60"/>
      <c r="F2092" s="59"/>
      <c r="G2092" s="69"/>
      <c r="H2092" s="73"/>
      <c r="I2092" s="60"/>
      <c r="J2092" s="54"/>
      <c r="K2092" s="86" t="s">
        <v>2682</v>
      </c>
      <c r="L2092" s="93" t="s">
        <v>2683</v>
      </c>
      <c r="M2092" s="1">
        <f t="shared" si="58"/>
        <v>20</v>
      </c>
      <c r="O2092" s="1" t="str">
        <f t="shared" si="59"/>
        <v>F5023</v>
      </c>
      <c r="P2092" s="1" t="str">
        <f t="shared" si="60"/>
        <v>Lia Bogitini /PVC GA</v>
      </c>
      <c r="Q2092" s="13" t="s">
        <v>2641</v>
      </c>
      <c r="R2092" s="11" t="s">
        <v>33</v>
      </c>
      <c r="S2092" s="11" t="s">
        <v>2636</v>
      </c>
    </row>
    <row r="2093" spans="1:19">
      <c r="A2093" s="37"/>
      <c r="B2093" s="37"/>
      <c r="C2093" s="50"/>
      <c r="D2093" s="51"/>
      <c r="E2093" s="60"/>
      <c r="F2093" s="59"/>
      <c r="G2093" s="69"/>
      <c r="H2093" s="73"/>
      <c r="I2093" s="60"/>
      <c r="J2093" s="54"/>
      <c r="K2093" s="86" t="s">
        <v>2684</v>
      </c>
      <c r="L2093" s="93" t="s">
        <v>2685</v>
      </c>
      <c r="M2093" s="1">
        <f t="shared" si="58"/>
        <v>20</v>
      </c>
      <c r="O2093" s="1" t="str">
        <f t="shared" si="59"/>
        <v>F5024</v>
      </c>
      <c r="P2093" s="1" t="str">
        <f t="shared" si="60"/>
        <v>Fozia Muktar /PVC GA</v>
      </c>
      <c r="Q2093" s="13" t="s">
        <v>2641</v>
      </c>
      <c r="R2093" s="11" t="s">
        <v>33</v>
      </c>
      <c r="S2093" s="11" t="s">
        <v>2636</v>
      </c>
    </row>
    <row r="2094" spans="1:19">
      <c r="A2094" s="37"/>
      <c r="B2094" s="37"/>
      <c r="C2094" s="50"/>
      <c r="D2094" s="51"/>
      <c r="E2094" s="60"/>
      <c r="F2094" s="59"/>
      <c r="G2094" s="69"/>
      <c r="H2094" s="73"/>
      <c r="I2094" s="60"/>
      <c r="J2094" s="54"/>
      <c r="K2094" s="86" t="s">
        <v>2686</v>
      </c>
      <c r="L2094" s="93" t="s">
        <v>2687</v>
      </c>
      <c r="M2094" s="1">
        <f t="shared" si="58"/>
        <v>21</v>
      </c>
      <c r="O2094" s="1" t="str">
        <f t="shared" si="59"/>
        <v>F5025</v>
      </c>
      <c r="P2094" s="1" t="str">
        <f t="shared" si="60"/>
        <v>Muni Sangeeta /PVC GA</v>
      </c>
      <c r="Q2094" s="13" t="s">
        <v>2641</v>
      </c>
      <c r="R2094" s="11" t="s">
        <v>33</v>
      </c>
      <c r="S2094" s="11" t="s">
        <v>2636</v>
      </c>
    </row>
    <row r="2095" spans="1:19">
      <c r="A2095" s="37"/>
      <c r="B2095" s="37"/>
      <c r="C2095" s="50"/>
      <c r="D2095" s="51"/>
      <c r="E2095" s="60"/>
      <c r="F2095" s="59"/>
      <c r="G2095" s="69"/>
      <c r="H2095" s="73"/>
      <c r="I2095" s="60"/>
      <c r="J2095" s="54"/>
      <c r="K2095" s="86" t="s">
        <v>2688</v>
      </c>
      <c r="L2095" s="93" t="s">
        <v>2689</v>
      </c>
      <c r="M2095" s="1">
        <f t="shared" si="58"/>
        <v>20</v>
      </c>
      <c r="O2095" s="1" t="str">
        <f t="shared" si="59"/>
        <v>F5026</v>
      </c>
      <c r="P2095" s="1" t="str">
        <f t="shared" si="60"/>
        <v>David Mapuru /PVC GA</v>
      </c>
      <c r="Q2095" s="13" t="s">
        <v>2641</v>
      </c>
      <c r="R2095" s="11" t="s">
        <v>33</v>
      </c>
      <c r="S2095" s="11" t="s">
        <v>2636</v>
      </c>
    </row>
    <row r="2096" spans="1:19">
      <c r="A2096" s="37"/>
      <c r="B2096" s="37"/>
      <c r="C2096" s="50"/>
      <c r="D2096" s="51"/>
      <c r="E2096" s="60"/>
      <c r="F2096" s="59"/>
      <c r="G2096" s="69"/>
      <c r="H2096" s="73"/>
      <c r="I2096" s="60"/>
      <c r="J2096" s="54"/>
      <c r="K2096" s="86" t="s">
        <v>2690</v>
      </c>
      <c r="L2096" s="93" t="s">
        <v>2691</v>
      </c>
      <c r="M2096" s="1">
        <f t="shared" si="58"/>
        <v>22</v>
      </c>
      <c r="O2096" s="1" t="str">
        <f t="shared" si="59"/>
        <v>F5027</v>
      </c>
      <c r="P2096" s="1" t="str">
        <f t="shared" si="60"/>
        <v>Amitesh Prasad /PVC GA</v>
      </c>
      <c r="Q2096" s="13" t="s">
        <v>2641</v>
      </c>
      <c r="R2096" s="11" t="s">
        <v>33</v>
      </c>
      <c r="S2096" s="11" t="s">
        <v>2636</v>
      </c>
    </row>
    <row r="2097" spans="1:19">
      <c r="A2097" s="37"/>
      <c r="B2097" s="37"/>
      <c r="C2097" s="50"/>
      <c r="D2097" s="51"/>
      <c r="E2097" s="60"/>
      <c r="F2097" s="59"/>
      <c r="G2097" s="69"/>
      <c r="H2097" s="73"/>
      <c r="I2097" s="60"/>
      <c r="J2097" s="54"/>
      <c r="K2097" s="86" t="s">
        <v>2692</v>
      </c>
      <c r="L2097" s="93" t="s">
        <v>2693</v>
      </c>
      <c r="M2097" s="1">
        <f t="shared" si="58"/>
        <v>21</v>
      </c>
      <c r="O2097" s="1" t="str">
        <f t="shared" si="59"/>
        <v>F5028</v>
      </c>
      <c r="P2097" s="1" t="str">
        <f t="shared" si="60"/>
        <v>Joytika Singh /PVC GA</v>
      </c>
      <c r="Q2097" s="13" t="s">
        <v>2641</v>
      </c>
      <c r="R2097" s="11" t="s">
        <v>33</v>
      </c>
      <c r="S2097" s="11" t="s">
        <v>2636</v>
      </c>
    </row>
    <row r="2098" spans="1:19">
      <c r="A2098" s="37"/>
      <c r="B2098" s="37"/>
      <c r="C2098" s="50"/>
      <c r="D2098" s="51"/>
      <c r="E2098" s="60"/>
      <c r="F2098" s="59"/>
      <c r="G2098" s="69"/>
      <c r="H2098" s="73"/>
      <c r="I2098" s="60"/>
      <c r="J2098" s="54"/>
      <c r="K2098" s="86" t="s">
        <v>2694</v>
      </c>
      <c r="L2098" s="93" t="s">
        <v>2695</v>
      </c>
      <c r="M2098" s="1">
        <f t="shared" ref="M2098:M2129" si="61">MAX(LEN(F2098), LEN(H2098), LEN(J2098), LEN(L2099))</f>
        <v>21</v>
      </c>
      <c r="O2098" s="1" t="str">
        <f t="shared" ref="O2098:O2129" si="62">E2098&amp;G2098&amp;I2098&amp;K2099</f>
        <v>F5029</v>
      </c>
      <c r="P2098" s="1" t="str">
        <f t="shared" ref="P2098:P2129" si="63">F2098&amp;H2098&amp;J2098&amp;L2099</f>
        <v>Rebecca Pratt /PVC GA</v>
      </c>
      <c r="Q2098" s="13" t="s">
        <v>2641</v>
      </c>
      <c r="R2098" s="11" t="s">
        <v>33</v>
      </c>
      <c r="S2098" s="11" t="s">
        <v>2636</v>
      </c>
    </row>
    <row r="2099" spans="1:19">
      <c r="A2099" s="37"/>
      <c r="B2099" s="37"/>
      <c r="C2099" s="50"/>
      <c r="D2099" s="51"/>
      <c r="E2099" s="60"/>
      <c r="F2099" s="59"/>
      <c r="G2099" s="69"/>
      <c r="H2099" s="73"/>
      <c r="I2099" s="60"/>
      <c r="J2099" s="54"/>
      <c r="K2099" s="86" t="s">
        <v>2696</v>
      </c>
      <c r="L2099" s="93" t="s">
        <v>2697</v>
      </c>
      <c r="M2099" s="1">
        <f t="shared" si="61"/>
        <v>17</v>
      </c>
      <c r="O2099" s="1" t="str">
        <f t="shared" si="62"/>
        <v>F5030</v>
      </c>
      <c r="P2099" s="1" t="str">
        <f t="shared" si="63"/>
        <v>Zakia Ali /PVC GA</v>
      </c>
      <c r="Q2099" s="13" t="s">
        <v>2641</v>
      </c>
      <c r="R2099" s="11" t="s">
        <v>33</v>
      </c>
      <c r="S2099" s="11" t="s">
        <v>2636</v>
      </c>
    </row>
    <row r="2100" spans="1:19">
      <c r="A2100" s="37"/>
      <c r="B2100" s="37"/>
      <c r="C2100" s="50"/>
      <c r="D2100" s="51"/>
      <c r="E2100" s="60"/>
      <c r="F2100" s="59"/>
      <c r="G2100" s="69"/>
      <c r="H2100" s="73"/>
      <c r="I2100" s="60"/>
      <c r="J2100" s="54"/>
      <c r="K2100" s="86" t="s">
        <v>2698</v>
      </c>
      <c r="L2100" s="93" t="s">
        <v>2699</v>
      </c>
      <c r="M2100" s="1">
        <f t="shared" si="61"/>
        <v>23</v>
      </c>
      <c r="O2100" s="1" t="str">
        <f t="shared" si="62"/>
        <v>F5031</v>
      </c>
      <c r="P2100" s="1" t="str">
        <f t="shared" si="63"/>
        <v>Kushneel Prakash-PVC GA</v>
      </c>
      <c r="Q2100" s="13" t="s">
        <v>2641</v>
      </c>
      <c r="R2100" s="11" t="s">
        <v>33</v>
      </c>
      <c r="S2100" s="11" t="s">
        <v>2636</v>
      </c>
    </row>
    <row r="2101" spans="1:19">
      <c r="A2101" s="37"/>
      <c r="B2101" s="37"/>
      <c r="C2101" s="50"/>
      <c r="D2101" s="51"/>
      <c r="E2101" s="60"/>
      <c r="F2101" s="59"/>
      <c r="G2101" s="69"/>
      <c r="H2101" s="73"/>
      <c r="I2101" s="60"/>
      <c r="J2101" s="54"/>
      <c r="K2101" s="86" t="s">
        <v>2700</v>
      </c>
      <c r="L2101" s="93" t="s">
        <v>2701</v>
      </c>
      <c r="M2101" s="1">
        <f t="shared" si="61"/>
        <v>25</v>
      </c>
      <c r="O2101" s="1" t="str">
        <f t="shared" si="62"/>
        <v>F5032</v>
      </c>
      <c r="P2101" s="1" t="str">
        <f t="shared" si="63"/>
        <v>Epeli Waqavonovono-PVC GA</v>
      </c>
      <c r="Q2101" s="13" t="s">
        <v>2641</v>
      </c>
      <c r="R2101" s="11" t="s">
        <v>33</v>
      </c>
      <c r="S2101" s="11" t="s">
        <v>2636</v>
      </c>
    </row>
    <row r="2102" spans="1:19">
      <c r="A2102" s="37"/>
      <c r="B2102" s="37"/>
      <c r="C2102" s="50"/>
      <c r="D2102" s="51"/>
      <c r="E2102" s="60"/>
      <c r="F2102" s="59"/>
      <c r="G2102" s="69"/>
      <c r="H2102" s="73"/>
      <c r="I2102" s="60"/>
      <c r="J2102" s="54"/>
      <c r="K2102" s="86" t="s">
        <v>2702</v>
      </c>
      <c r="L2102" s="93" t="s">
        <v>2703</v>
      </c>
      <c r="M2102" s="1">
        <f t="shared" si="61"/>
        <v>21</v>
      </c>
      <c r="O2102" s="1" t="str">
        <f t="shared" si="62"/>
        <v>F5033</v>
      </c>
      <c r="P2102" s="1" t="str">
        <f t="shared" si="63"/>
        <v>Andreas Kopf - PVC GA</v>
      </c>
      <c r="Q2102" s="13" t="s">
        <v>2641</v>
      </c>
      <c r="R2102" s="11" t="s">
        <v>33</v>
      </c>
      <c r="S2102" s="11" t="s">
        <v>2636</v>
      </c>
    </row>
    <row r="2103" spans="1:19">
      <c r="A2103" s="37"/>
      <c r="B2103" s="37"/>
      <c r="C2103" s="50"/>
      <c r="D2103" s="51"/>
      <c r="E2103" s="60"/>
      <c r="F2103" s="59"/>
      <c r="G2103" s="69"/>
      <c r="H2103" s="73"/>
      <c r="I2103" s="60"/>
      <c r="J2103" s="54"/>
      <c r="K2103" s="86" t="s">
        <v>2704</v>
      </c>
      <c r="L2103" s="93" t="s">
        <v>2705</v>
      </c>
      <c r="M2103" s="1">
        <f t="shared" si="61"/>
        <v>20</v>
      </c>
      <c r="O2103" s="1" t="str">
        <f t="shared" si="62"/>
        <v>F5034</v>
      </c>
      <c r="P2103" s="1" t="str">
        <f t="shared" si="63"/>
        <v>Jasvin Lala - PVC GA</v>
      </c>
      <c r="Q2103" s="13" t="s">
        <v>2641</v>
      </c>
      <c r="R2103" s="11" t="s">
        <v>33</v>
      </c>
      <c r="S2103" s="11" t="s">
        <v>2636</v>
      </c>
    </row>
    <row r="2104" spans="1:19">
      <c r="A2104" s="37"/>
      <c r="B2104" s="37"/>
      <c r="C2104" s="50"/>
      <c r="D2104" s="51"/>
      <c r="E2104" s="60"/>
      <c r="F2104" s="59"/>
      <c r="G2104" s="69"/>
      <c r="H2104" s="73"/>
      <c r="I2104" s="60"/>
      <c r="J2104" s="54"/>
      <c r="K2104" s="86" t="s">
        <v>2706</v>
      </c>
      <c r="L2104" s="93" t="s">
        <v>2707</v>
      </c>
      <c r="M2104" s="1">
        <f t="shared" si="61"/>
        <v>14</v>
      </c>
      <c r="O2104" s="1" t="str">
        <f t="shared" si="62"/>
        <v>F5035</v>
      </c>
      <c r="P2104" s="1" t="str">
        <f t="shared" si="63"/>
        <v>Rosiana-PVC GA</v>
      </c>
      <c r="Q2104" s="13" t="s">
        <v>2641</v>
      </c>
      <c r="R2104" s="11" t="s">
        <v>33</v>
      </c>
      <c r="S2104" s="11" t="s">
        <v>2636</v>
      </c>
    </row>
    <row r="2105" spans="1:19">
      <c r="A2105" s="37"/>
      <c r="B2105" s="37"/>
      <c r="C2105" s="50"/>
      <c r="D2105" s="51"/>
      <c r="E2105" s="60"/>
      <c r="F2105" s="59"/>
      <c r="G2105" s="69"/>
      <c r="H2105" s="73"/>
      <c r="I2105" s="60"/>
      <c r="J2105" s="54"/>
      <c r="K2105" s="86" t="s">
        <v>2708</v>
      </c>
      <c r="L2105" s="93" t="s">
        <v>2709</v>
      </c>
      <c r="M2105" s="1">
        <f t="shared" si="61"/>
        <v>20</v>
      </c>
      <c r="O2105" s="1" t="str">
        <f t="shared" si="62"/>
        <v>F5036</v>
      </c>
      <c r="P2105" s="1" t="str">
        <f t="shared" si="63"/>
        <v>Vicky Shandil-PVC GA</v>
      </c>
      <c r="Q2105" s="13" t="s">
        <v>2641</v>
      </c>
      <c r="R2105" s="11" t="s">
        <v>33</v>
      </c>
      <c r="S2105" s="11" t="s">
        <v>2636</v>
      </c>
    </row>
    <row r="2106" spans="1:19">
      <c r="A2106" s="37"/>
      <c r="B2106" s="37"/>
      <c r="C2106" s="50"/>
      <c r="D2106" s="51"/>
      <c r="E2106" s="60"/>
      <c r="F2106" s="59"/>
      <c r="G2106" s="69"/>
      <c r="H2106" s="73"/>
      <c r="I2106" s="60"/>
      <c r="J2106" s="54"/>
      <c r="K2106" s="86" t="s">
        <v>2710</v>
      </c>
      <c r="L2106" s="93" t="s">
        <v>2711</v>
      </c>
      <c r="M2106" s="1">
        <f t="shared" si="61"/>
        <v>17</v>
      </c>
      <c r="O2106" s="1" t="str">
        <f t="shared" si="62"/>
        <v>F5037</v>
      </c>
      <c r="P2106" s="1" t="str">
        <f t="shared" si="63"/>
        <v>Gordon Dow-PVC GA</v>
      </c>
      <c r="Q2106" s="13" t="s">
        <v>2641</v>
      </c>
      <c r="R2106" s="11" t="s">
        <v>33</v>
      </c>
      <c r="S2106" s="11" t="s">
        <v>2636</v>
      </c>
    </row>
    <row r="2107" spans="1:19">
      <c r="A2107" s="37"/>
      <c r="B2107" s="37"/>
      <c r="C2107" s="50"/>
      <c r="D2107" s="51"/>
      <c r="E2107" s="60"/>
      <c r="F2107" s="59"/>
      <c r="G2107" s="69"/>
      <c r="H2107" s="73"/>
      <c r="I2107" s="60"/>
      <c r="J2107" s="54"/>
      <c r="K2107" s="86" t="s">
        <v>2712</v>
      </c>
      <c r="L2107" s="93" t="s">
        <v>2713</v>
      </c>
      <c r="M2107" s="1">
        <f t="shared" si="61"/>
        <v>16</v>
      </c>
      <c r="O2107" s="1" t="str">
        <f t="shared" si="62"/>
        <v>F5038</v>
      </c>
      <c r="P2107" s="1" t="str">
        <f t="shared" si="63"/>
        <v>Wame Peni-PVC GA</v>
      </c>
      <c r="Q2107" s="13" t="s">
        <v>2641</v>
      </c>
      <c r="R2107" s="11" t="s">
        <v>33</v>
      </c>
      <c r="S2107" s="11" t="s">
        <v>2636</v>
      </c>
    </row>
    <row r="2108" spans="1:19">
      <c r="A2108" s="37"/>
      <c r="B2108" s="37"/>
      <c r="C2108" s="50"/>
      <c r="D2108" s="51"/>
      <c r="E2108" s="60"/>
      <c r="F2108" s="59"/>
      <c r="G2108" s="69"/>
      <c r="H2108" s="73"/>
      <c r="I2108" s="60"/>
      <c r="J2108" s="54"/>
      <c r="K2108" s="86" t="s">
        <v>2714</v>
      </c>
      <c r="L2108" s="93" t="s">
        <v>2715</v>
      </c>
      <c r="M2108" s="1">
        <f t="shared" si="61"/>
        <v>19</v>
      </c>
      <c r="O2108" s="1" t="str">
        <f t="shared" si="62"/>
        <v>F5039</v>
      </c>
      <c r="P2108" s="1" t="str">
        <f t="shared" si="63"/>
        <v>Shaiza Janif-PVC GA</v>
      </c>
      <c r="Q2108" s="13" t="s">
        <v>2641</v>
      </c>
      <c r="R2108" s="11" t="s">
        <v>33</v>
      </c>
      <c r="S2108" s="11" t="s">
        <v>2636</v>
      </c>
    </row>
    <row r="2109" spans="1:19">
      <c r="A2109" s="37"/>
      <c r="B2109" s="37"/>
      <c r="C2109" s="50"/>
      <c r="D2109" s="51"/>
      <c r="E2109" s="60"/>
      <c r="F2109" s="59"/>
      <c r="G2109" s="69"/>
      <c r="H2109" s="73"/>
      <c r="I2109" s="60"/>
      <c r="J2109" s="54"/>
      <c r="K2109" s="86" t="s">
        <v>2716</v>
      </c>
      <c r="L2109" s="93" t="s">
        <v>2717</v>
      </c>
      <c r="M2109" s="1">
        <f t="shared" si="61"/>
        <v>17</v>
      </c>
      <c r="O2109" s="1" t="str">
        <f t="shared" si="62"/>
        <v>F5040</v>
      </c>
      <c r="P2109" s="1" t="str">
        <f t="shared" si="63"/>
        <v>Atele Dutt-PVC GA</v>
      </c>
      <c r="Q2109" s="13" t="s">
        <v>2641</v>
      </c>
      <c r="R2109" s="11" t="s">
        <v>33</v>
      </c>
      <c r="S2109" s="11" t="s">
        <v>2636</v>
      </c>
    </row>
    <row r="2110" spans="1:19">
      <c r="A2110" s="37"/>
      <c r="B2110" s="37"/>
      <c r="C2110" s="50"/>
      <c r="D2110" s="51"/>
      <c r="E2110" s="60"/>
      <c r="F2110" s="59"/>
      <c r="G2110" s="69"/>
      <c r="H2110" s="73"/>
      <c r="I2110" s="60"/>
      <c r="J2110" s="54"/>
      <c r="K2110" s="86" t="s">
        <v>2718</v>
      </c>
      <c r="L2110" s="93" t="s">
        <v>2719</v>
      </c>
      <c r="M2110" s="1">
        <f t="shared" si="61"/>
        <v>19</v>
      </c>
      <c r="O2110" s="1" t="str">
        <f t="shared" si="62"/>
        <v>F5041</v>
      </c>
      <c r="P2110" s="1" t="str">
        <f t="shared" si="63"/>
        <v>Alveen Chand-PVC GA</v>
      </c>
      <c r="Q2110" s="13" t="s">
        <v>2641</v>
      </c>
      <c r="R2110" s="11" t="s">
        <v>33</v>
      </c>
      <c r="S2110" s="11" t="s">
        <v>2636</v>
      </c>
    </row>
    <row r="2111" spans="1:19">
      <c r="A2111" s="37"/>
      <c r="B2111" s="37"/>
      <c r="C2111" s="50"/>
      <c r="D2111" s="51"/>
      <c r="E2111" s="60"/>
      <c r="F2111" s="59"/>
      <c r="G2111" s="69"/>
      <c r="H2111" s="73"/>
      <c r="I2111" s="60"/>
      <c r="J2111" s="54"/>
      <c r="K2111" s="86" t="s">
        <v>2720</v>
      </c>
      <c r="L2111" s="93" t="s">
        <v>2721</v>
      </c>
      <c r="M2111" s="1">
        <f t="shared" si="61"/>
        <v>22</v>
      </c>
      <c r="O2111" s="1" t="str">
        <f t="shared" si="62"/>
        <v>F5042</v>
      </c>
      <c r="P2111" s="1" t="str">
        <f t="shared" si="63"/>
        <v>Peniana Patrick-PVC GA</v>
      </c>
      <c r="Q2111" s="13" t="s">
        <v>2641</v>
      </c>
      <c r="R2111" s="11" t="s">
        <v>33</v>
      </c>
      <c r="S2111" s="11" t="s">
        <v>2636</v>
      </c>
    </row>
    <row r="2112" spans="1:19">
      <c r="A2112" s="37"/>
      <c r="B2112" s="37"/>
      <c r="C2112" s="50"/>
      <c r="D2112" s="51"/>
      <c r="E2112" s="60"/>
      <c r="F2112" s="59"/>
      <c r="G2112" s="69"/>
      <c r="H2112" s="73"/>
      <c r="I2112" s="60"/>
      <c r="J2112" s="54"/>
      <c r="K2112" s="86" t="s">
        <v>2722</v>
      </c>
      <c r="L2112" s="93" t="s">
        <v>2723</v>
      </c>
      <c r="M2112" s="1">
        <f t="shared" si="61"/>
        <v>19</v>
      </c>
      <c r="O2112" s="1" t="str">
        <f t="shared" si="62"/>
        <v>F5043</v>
      </c>
      <c r="P2112" s="1" t="str">
        <f t="shared" si="63"/>
        <v>Poonam Singh-PVC GA</v>
      </c>
      <c r="Q2112" s="13" t="s">
        <v>2641</v>
      </c>
      <c r="R2112" s="11" t="s">
        <v>33</v>
      </c>
      <c r="S2112" s="11" t="s">
        <v>2636</v>
      </c>
    </row>
    <row r="2113" spans="1:19">
      <c r="A2113" s="37"/>
      <c r="B2113" s="37"/>
      <c r="C2113" s="50"/>
      <c r="D2113" s="51"/>
      <c r="E2113" s="60"/>
      <c r="F2113" s="59"/>
      <c r="G2113" s="69"/>
      <c r="H2113" s="73"/>
      <c r="I2113" s="60"/>
      <c r="J2113" s="54"/>
      <c r="K2113" s="86" t="s">
        <v>2724</v>
      </c>
      <c r="L2113" s="93" t="s">
        <v>2725</v>
      </c>
      <c r="M2113" s="1">
        <f t="shared" si="61"/>
        <v>18</v>
      </c>
      <c r="O2113" s="1" t="str">
        <f t="shared" si="62"/>
        <v>F5044</v>
      </c>
      <c r="P2113" s="1" t="str">
        <f t="shared" si="63"/>
        <v>Richard Lal-PVC GA</v>
      </c>
      <c r="Q2113" s="13" t="s">
        <v>2641</v>
      </c>
      <c r="R2113" s="11" t="s">
        <v>33</v>
      </c>
      <c r="S2113" s="11" t="s">
        <v>2636</v>
      </c>
    </row>
    <row r="2114" spans="1:19">
      <c r="A2114" s="37"/>
      <c r="B2114" s="37"/>
      <c r="C2114" s="50"/>
      <c r="D2114" s="51"/>
      <c r="E2114" s="60"/>
      <c r="F2114" s="59"/>
      <c r="G2114" s="69"/>
      <c r="H2114" s="73"/>
      <c r="I2114" s="60"/>
      <c r="J2114" s="54"/>
      <c r="K2114" s="86" t="s">
        <v>2726</v>
      </c>
      <c r="L2114" s="93" t="s">
        <v>2727</v>
      </c>
      <c r="M2114" s="1">
        <f t="shared" si="61"/>
        <v>17</v>
      </c>
      <c r="O2114" s="1" t="str">
        <f t="shared" si="62"/>
        <v>F5045</v>
      </c>
      <c r="P2114" s="1" t="str">
        <f t="shared" si="63"/>
        <v>Jope Tarai-PVC GA</v>
      </c>
      <c r="Q2114" s="13" t="s">
        <v>2641</v>
      </c>
      <c r="R2114" s="11" t="s">
        <v>33</v>
      </c>
      <c r="S2114" s="11" t="s">
        <v>2636</v>
      </c>
    </row>
    <row r="2115" spans="1:19">
      <c r="A2115" s="37"/>
      <c r="B2115" s="37"/>
      <c r="C2115" s="50"/>
      <c r="D2115" s="51"/>
      <c r="E2115" s="60"/>
      <c r="F2115" s="59"/>
      <c r="G2115" s="69"/>
      <c r="H2115" s="73"/>
      <c r="I2115" s="60"/>
      <c r="J2115" s="54"/>
      <c r="K2115" s="86" t="s">
        <v>2728</v>
      </c>
      <c r="L2115" s="93" t="s">
        <v>2729</v>
      </c>
      <c r="M2115" s="1">
        <f t="shared" si="61"/>
        <v>19</v>
      </c>
      <c r="O2115" s="1" t="str">
        <f t="shared" si="62"/>
        <v>F5046</v>
      </c>
      <c r="P2115" s="1" t="str">
        <f t="shared" si="63"/>
        <v>Aisha Muktar-PVC GA</v>
      </c>
      <c r="Q2115" s="13" t="s">
        <v>2641</v>
      </c>
      <c r="R2115" s="11" t="s">
        <v>33</v>
      </c>
      <c r="S2115" s="11" t="s">
        <v>2636</v>
      </c>
    </row>
    <row r="2116" spans="1:19">
      <c r="A2116" s="37"/>
      <c r="B2116" s="37"/>
      <c r="C2116" s="50"/>
      <c r="D2116" s="51"/>
      <c r="E2116" s="60"/>
      <c r="F2116" s="59"/>
      <c r="G2116" s="69"/>
      <c r="H2116" s="73"/>
      <c r="I2116" s="60"/>
      <c r="J2116" s="54"/>
      <c r="K2116" s="86" t="s">
        <v>2730</v>
      </c>
      <c r="L2116" s="93" t="s">
        <v>2731</v>
      </c>
      <c r="M2116" s="1">
        <f t="shared" si="61"/>
        <v>20</v>
      </c>
      <c r="O2116" s="1" t="str">
        <f t="shared" si="62"/>
        <v>F5047</v>
      </c>
      <c r="P2116" s="1" t="str">
        <f t="shared" si="63"/>
        <v>Ma'aka Caucau-PVC GA</v>
      </c>
      <c r="Q2116" s="13" t="s">
        <v>2641</v>
      </c>
      <c r="R2116" s="11" t="s">
        <v>33</v>
      </c>
      <c r="S2116" s="11" t="s">
        <v>2636</v>
      </c>
    </row>
    <row r="2117" spans="1:19">
      <c r="A2117" s="37"/>
      <c r="B2117" s="37"/>
      <c r="C2117" s="50"/>
      <c r="D2117" s="51"/>
      <c r="E2117" s="60"/>
      <c r="F2117" s="59"/>
      <c r="G2117" s="69"/>
      <c r="H2117" s="73"/>
      <c r="I2117" s="60"/>
      <c r="J2117" s="54"/>
      <c r="K2117" s="86" t="s">
        <v>2732</v>
      </c>
      <c r="L2117" s="93" t="s">
        <v>2733</v>
      </c>
      <c r="M2117" s="1">
        <f t="shared" si="61"/>
        <v>18</v>
      </c>
      <c r="O2117" s="1" t="str">
        <f t="shared" si="62"/>
        <v>F5048</v>
      </c>
      <c r="P2117" s="1" t="str">
        <f t="shared" si="63"/>
        <v>Afrada Shah-PVC GA</v>
      </c>
      <c r="Q2117" s="13" t="s">
        <v>2641</v>
      </c>
      <c r="R2117" s="11" t="s">
        <v>33</v>
      </c>
      <c r="S2117" s="11" t="s">
        <v>2636</v>
      </c>
    </row>
    <row r="2118" spans="1:19">
      <c r="A2118" s="37"/>
      <c r="B2118" s="37"/>
      <c r="C2118" s="50"/>
      <c r="D2118" s="51"/>
      <c r="E2118" s="60"/>
      <c r="F2118" s="59"/>
      <c r="G2118" s="69"/>
      <c r="H2118" s="73"/>
      <c r="I2118" s="60"/>
      <c r="J2118" s="54"/>
      <c r="K2118" s="86" t="s">
        <v>2734</v>
      </c>
      <c r="L2118" s="93" t="s">
        <v>2735</v>
      </c>
      <c r="M2118" s="1">
        <f t="shared" si="61"/>
        <v>23</v>
      </c>
      <c r="O2118" s="1" t="str">
        <f t="shared" si="62"/>
        <v>F5049</v>
      </c>
      <c r="P2118" s="1" t="str">
        <f t="shared" si="63"/>
        <v>Shailin Gonelevu-PVC GA</v>
      </c>
      <c r="Q2118" s="13" t="s">
        <v>2641</v>
      </c>
      <c r="R2118" s="11" t="s">
        <v>33</v>
      </c>
      <c r="S2118" s="11" t="s">
        <v>2636</v>
      </c>
    </row>
    <row r="2119" spans="1:19">
      <c r="A2119" s="37"/>
      <c r="B2119" s="37"/>
      <c r="C2119" s="50"/>
      <c r="D2119" s="51"/>
      <c r="E2119" s="60"/>
      <c r="F2119" s="59"/>
      <c r="G2119" s="69"/>
      <c r="H2119" s="73"/>
      <c r="I2119" s="60"/>
      <c r="J2119" s="54"/>
      <c r="K2119" s="86" t="s">
        <v>2736</v>
      </c>
      <c r="L2119" s="93" t="s">
        <v>2737</v>
      </c>
      <c r="M2119" s="1">
        <f t="shared" si="61"/>
        <v>20</v>
      </c>
      <c r="O2119" s="1" t="str">
        <f t="shared" si="62"/>
        <v>F5050</v>
      </c>
      <c r="P2119" s="1" t="str">
        <f t="shared" si="63"/>
        <v>Komal Shandil-PVC GA</v>
      </c>
      <c r="Q2119" s="13" t="s">
        <v>2641</v>
      </c>
      <c r="R2119" s="11" t="s">
        <v>33</v>
      </c>
      <c r="S2119" s="11" t="s">
        <v>2636</v>
      </c>
    </row>
    <row r="2120" spans="1:19">
      <c r="A2120" s="37"/>
      <c r="B2120" s="37"/>
      <c r="C2120" s="50"/>
      <c r="D2120" s="51"/>
      <c r="E2120" s="60"/>
      <c r="F2120" s="59"/>
      <c r="G2120" s="69"/>
      <c r="H2120" s="73"/>
      <c r="I2120" s="54"/>
      <c r="J2120" s="54"/>
      <c r="K2120" s="86" t="s">
        <v>2738</v>
      </c>
      <c r="L2120" s="93" t="s">
        <v>2739</v>
      </c>
      <c r="M2120" s="1">
        <f t="shared" si="61"/>
        <v>20</v>
      </c>
      <c r="O2120" s="1" t="str">
        <f t="shared" si="62"/>
        <v>F5051</v>
      </c>
      <c r="P2120" s="1" t="str">
        <f t="shared" si="63"/>
        <v>Shelvin Chand-PVC GA</v>
      </c>
      <c r="Q2120" s="13" t="s">
        <v>2641</v>
      </c>
      <c r="R2120" s="11" t="s">
        <v>33</v>
      </c>
      <c r="S2120" s="11" t="s">
        <v>2636</v>
      </c>
    </row>
    <row r="2121" spans="1:19">
      <c r="A2121" s="37"/>
      <c r="B2121" s="37"/>
      <c r="C2121" s="50"/>
      <c r="D2121" s="51"/>
      <c r="E2121" s="60"/>
      <c r="F2121" s="59"/>
      <c r="G2121" s="69"/>
      <c r="H2121" s="73"/>
      <c r="I2121" s="54"/>
      <c r="J2121" s="54"/>
      <c r="K2121" s="86" t="s">
        <v>2740</v>
      </c>
      <c r="L2121" s="93" t="s">
        <v>2741</v>
      </c>
      <c r="M2121" s="1">
        <f t="shared" si="61"/>
        <v>19</v>
      </c>
      <c r="O2121" s="1" t="str">
        <f t="shared" si="62"/>
        <v>F5052</v>
      </c>
      <c r="P2121" s="1" t="str">
        <f t="shared" si="63"/>
        <v>Maneesha Rao-PVC GA</v>
      </c>
      <c r="Q2121" s="13" t="s">
        <v>2641</v>
      </c>
      <c r="R2121" s="11" t="s">
        <v>33</v>
      </c>
      <c r="S2121" s="11" t="s">
        <v>2636</v>
      </c>
    </row>
    <row r="2122" spans="1:19">
      <c r="A2122" s="37"/>
      <c r="B2122" s="37"/>
      <c r="C2122" s="50"/>
      <c r="D2122" s="51"/>
      <c r="E2122" s="60"/>
      <c r="F2122" s="59"/>
      <c r="G2122" s="69"/>
      <c r="H2122" s="73"/>
      <c r="I2122" s="54"/>
      <c r="J2122" s="54"/>
      <c r="K2122" s="86" t="s">
        <v>2742</v>
      </c>
      <c r="L2122" s="93" t="s">
        <v>2743</v>
      </c>
      <c r="M2122" s="1">
        <f t="shared" si="61"/>
        <v>19</v>
      </c>
      <c r="O2122" s="1" t="str">
        <f t="shared" si="62"/>
        <v>F5053</v>
      </c>
      <c r="P2122" s="1" t="str">
        <f t="shared" si="63"/>
        <v>Ahilya Singh-PVC GA</v>
      </c>
      <c r="Q2122" s="13" t="s">
        <v>2641</v>
      </c>
      <c r="R2122" s="11" t="s">
        <v>33</v>
      </c>
      <c r="S2122" s="11" t="s">
        <v>2636</v>
      </c>
    </row>
    <row r="2123" spans="1:19">
      <c r="A2123" s="37"/>
      <c r="B2123" s="37"/>
      <c r="C2123" s="50"/>
      <c r="D2123" s="51"/>
      <c r="E2123" s="60"/>
      <c r="F2123" s="59"/>
      <c r="G2123" s="69"/>
      <c r="H2123" s="73"/>
      <c r="I2123" s="54"/>
      <c r="J2123" s="54"/>
      <c r="K2123" s="86" t="s">
        <v>2744</v>
      </c>
      <c r="L2123" s="93" t="s">
        <v>2745</v>
      </c>
      <c r="M2123" s="1">
        <f t="shared" si="61"/>
        <v>19</v>
      </c>
      <c r="O2123" s="1" t="str">
        <f t="shared" si="62"/>
        <v>F5054</v>
      </c>
      <c r="P2123" s="1" t="str">
        <f t="shared" si="63"/>
        <v>Ronald Chand-PVC GA</v>
      </c>
      <c r="Q2123" s="13" t="s">
        <v>2641</v>
      </c>
      <c r="R2123" s="11" t="s">
        <v>33</v>
      </c>
      <c r="S2123" s="11" t="s">
        <v>2636</v>
      </c>
    </row>
    <row r="2124" spans="1:19">
      <c r="A2124" s="37"/>
      <c r="B2124" s="37"/>
      <c r="C2124" s="50"/>
      <c r="D2124" s="51"/>
      <c r="E2124" s="60"/>
      <c r="F2124" s="59"/>
      <c r="G2124" s="69"/>
      <c r="H2124" s="73"/>
      <c r="I2124" s="54"/>
      <c r="J2124" s="54"/>
      <c r="K2124" s="86" t="s">
        <v>2746</v>
      </c>
      <c r="L2124" s="93" t="s">
        <v>2747</v>
      </c>
      <c r="M2124" s="1">
        <f t="shared" si="61"/>
        <v>20</v>
      </c>
      <c r="O2124" s="1" t="str">
        <f t="shared" si="62"/>
        <v>F5055</v>
      </c>
      <c r="P2124" s="1" t="str">
        <f t="shared" si="63"/>
        <v>Rizwan Hassan-PVC GA</v>
      </c>
      <c r="Q2124" s="13" t="s">
        <v>2641</v>
      </c>
      <c r="R2124" s="11" t="s">
        <v>33</v>
      </c>
      <c r="S2124" s="11" t="s">
        <v>2636</v>
      </c>
    </row>
    <row r="2125" spans="1:19">
      <c r="A2125" s="37"/>
      <c r="B2125" s="37"/>
      <c r="C2125" s="50"/>
      <c r="D2125" s="51"/>
      <c r="E2125" s="60"/>
      <c r="F2125" s="59"/>
      <c r="G2125" s="69"/>
      <c r="H2125" s="73"/>
      <c r="I2125" s="54"/>
      <c r="J2125" s="54"/>
      <c r="K2125" s="86" t="s">
        <v>2748</v>
      </c>
      <c r="L2125" s="93" t="s">
        <v>2749</v>
      </c>
      <c r="M2125" s="1">
        <f t="shared" si="61"/>
        <v>21</v>
      </c>
      <c r="O2125" s="1" t="str">
        <f t="shared" si="62"/>
        <v>F5056</v>
      </c>
      <c r="P2125" s="1" t="str">
        <f t="shared" si="63"/>
        <v>Paul Allsworth-PVC GA</v>
      </c>
      <c r="Q2125" s="13" t="s">
        <v>2641</v>
      </c>
      <c r="R2125" s="11" t="s">
        <v>33</v>
      </c>
      <c r="S2125" s="11" t="s">
        <v>2636</v>
      </c>
    </row>
    <row r="2126" spans="1:19">
      <c r="A2126" s="37"/>
      <c r="B2126" s="37"/>
      <c r="C2126" s="50"/>
      <c r="D2126" s="51"/>
      <c r="E2126" s="60"/>
      <c r="F2126" s="59"/>
      <c r="G2126" s="69"/>
      <c r="H2126" s="73"/>
      <c r="I2126" s="54"/>
      <c r="J2126" s="54"/>
      <c r="K2126" s="86" t="s">
        <v>2750</v>
      </c>
      <c r="L2126" s="93" t="s">
        <v>2751</v>
      </c>
      <c r="M2126" s="1">
        <f t="shared" si="61"/>
        <v>16</v>
      </c>
      <c r="O2126" s="1" t="str">
        <f t="shared" si="62"/>
        <v>F5057</v>
      </c>
      <c r="P2126" s="1" t="str">
        <f t="shared" si="63"/>
        <v>Tolo Levi-PVC GA</v>
      </c>
      <c r="Q2126" s="13" t="s">
        <v>2641</v>
      </c>
      <c r="R2126" s="11" t="s">
        <v>33</v>
      </c>
      <c r="S2126" s="11" t="s">
        <v>2636</v>
      </c>
    </row>
    <row r="2127" spans="1:19">
      <c r="A2127" s="37"/>
      <c r="B2127" s="37"/>
      <c r="C2127" s="50"/>
      <c r="D2127" s="51"/>
      <c r="E2127" s="60"/>
      <c r="F2127" s="59"/>
      <c r="G2127" s="69"/>
      <c r="H2127" s="73"/>
      <c r="I2127" s="54"/>
      <c r="J2127" s="54"/>
      <c r="K2127" s="86" t="s">
        <v>2752</v>
      </c>
      <c r="L2127" s="93" t="s">
        <v>2753</v>
      </c>
      <c r="M2127" s="1">
        <f t="shared" si="61"/>
        <v>23</v>
      </c>
      <c r="O2127" s="1" t="str">
        <f t="shared" si="62"/>
        <v>F5058</v>
      </c>
      <c r="P2127" s="1" t="str">
        <f t="shared" si="63"/>
        <v>Exsley Taloiburi-PVC GA</v>
      </c>
      <c r="Q2127" s="13" t="s">
        <v>2641</v>
      </c>
      <c r="R2127" s="11" t="s">
        <v>33</v>
      </c>
      <c r="S2127" s="11" t="s">
        <v>2636</v>
      </c>
    </row>
    <row r="2128" spans="1:19">
      <c r="A2128" s="37"/>
      <c r="B2128" s="37"/>
      <c r="C2128" s="50"/>
      <c r="D2128" s="51"/>
      <c r="E2128" s="60"/>
      <c r="F2128" s="59"/>
      <c r="G2128" s="69"/>
      <c r="H2128" s="73"/>
      <c r="I2128" s="54"/>
      <c r="J2128" s="54"/>
      <c r="K2128" s="86" t="s">
        <v>2754</v>
      </c>
      <c r="L2128" s="93" t="s">
        <v>2755</v>
      </c>
      <c r="M2128" s="1">
        <f t="shared" si="61"/>
        <v>20</v>
      </c>
      <c r="O2128" s="1" t="str">
        <f t="shared" si="62"/>
        <v>F5059</v>
      </c>
      <c r="P2128" s="1" t="str">
        <f t="shared" si="63"/>
        <v>Robson Tigona-PVC GA</v>
      </c>
      <c r="Q2128" s="13" t="s">
        <v>2641</v>
      </c>
      <c r="R2128" s="11" t="s">
        <v>33</v>
      </c>
      <c r="S2128" s="11" t="s">
        <v>2636</v>
      </c>
    </row>
    <row r="2129" spans="1:19">
      <c r="A2129" s="37"/>
      <c r="B2129" s="37"/>
      <c r="C2129" s="50"/>
      <c r="D2129" s="51"/>
      <c r="E2129" s="60"/>
      <c r="F2129" s="59"/>
      <c r="G2129" s="69"/>
      <c r="H2129" s="73"/>
      <c r="I2129" s="54"/>
      <c r="J2129" s="54"/>
      <c r="K2129" s="86" t="s">
        <v>2756</v>
      </c>
      <c r="L2129" s="93" t="s">
        <v>2757</v>
      </c>
      <c r="M2129" s="1">
        <f t="shared" si="61"/>
        <v>18</v>
      </c>
      <c r="O2129" s="1" t="str">
        <f t="shared" si="62"/>
        <v>F5060</v>
      </c>
      <c r="P2129" s="1" t="str">
        <f t="shared" si="63"/>
        <v>Chethna Ben-PVC GA</v>
      </c>
      <c r="Q2129" s="13" t="s">
        <v>2641</v>
      </c>
      <c r="R2129" s="11" t="s">
        <v>33</v>
      </c>
      <c r="S2129" s="11" t="s">
        <v>2636</v>
      </c>
    </row>
    <row r="2130" spans="1:19">
      <c r="A2130" s="37"/>
      <c r="B2130" s="37"/>
      <c r="C2130" s="50"/>
      <c r="D2130" s="51"/>
      <c r="E2130" s="60"/>
      <c r="F2130" s="59"/>
      <c r="G2130" s="69"/>
      <c r="H2130" s="73"/>
      <c r="I2130" s="54"/>
      <c r="J2130" s="54"/>
      <c r="K2130" s="86" t="s">
        <v>2758</v>
      </c>
      <c r="L2130" s="93" t="s">
        <v>2759</v>
      </c>
      <c r="M2130" s="1">
        <f t="shared" ref="M2130:M2161" si="64">MAX(LEN(F2130), LEN(H2130), LEN(J2130), LEN(L2131))</f>
        <v>15</v>
      </c>
      <c r="O2130" s="1" t="str">
        <f t="shared" ref="O2130:O2161" si="65">E2130&amp;G2130&amp;I2130&amp;K2131</f>
        <v>F5061</v>
      </c>
      <c r="P2130" s="1" t="str">
        <f t="shared" ref="P2130:P2161" si="66">F2130&amp;H2130&amp;J2130&amp;L2131</f>
        <v>Fredrick-PVC GA</v>
      </c>
      <c r="Q2130" s="13" t="s">
        <v>2641</v>
      </c>
      <c r="R2130" s="11" t="s">
        <v>33</v>
      </c>
      <c r="S2130" s="11" t="s">
        <v>2636</v>
      </c>
    </row>
    <row r="2131" spans="1:19">
      <c r="A2131" s="37"/>
      <c r="B2131" s="37"/>
      <c r="C2131" s="50"/>
      <c r="D2131" s="51"/>
      <c r="E2131" s="60"/>
      <c r="F2131" s="59"/>
      <c r="G2131" s="69"/>
      <c r="H2131" s="73"/>
      <c r="I2131" s="54"/>
      <c r="J2131" s="54"/>
      <c r="K2131" s="86" t="s">
        <v>2760</v>
      </c>
      <c r="L2131" s="93" t="s">
        <v>2761</v>
      </c>
      <c r="M2131" s="1">
        <f t="shared" si="64"/>
        <v>22</v>
      </c>
      <c r="O2131" s="1" t="str">
        <f t="shared" si="65"/>
        <v>F5062</v>
      </c>
      <c r="P2131" s="1" t="str">
        <f t="shared" si="66"/>
        <v>Manuella Morris-PVC GA</v>
      </c>
      <c r="Q2131" s="13" t="s">
        <v>2641</v>
      </c>
      <c r="R2131" s="11" t="s">
        <v>33</v>
      </c>
      <c r="S2131" s="11" t="s">
        <v>2636</v>
      </c>
    </row>
    <row r="2132" spans="1:19">
      <c r="A2132" s="37"/>
      <c r="B2132" s="37"/>
      <c r="C2132" s="50"/>
      <c r="D2132" s="51"/>
      <c r="E2132" s="60"/>
      <c r="F2132" s="59"/>
      <c r="G2132" s="69"/>
      <c r="H2132" s="73"/>
      <c r="I2132" s="54"/>
      <c r="J2132" s="54"/>
      <c r="K2132" s="86" t="s">
        <v>2762</v>
      </c>
      <c r="L2132" s="93" t="s">
        <v>2763</v>
      </c>
      <c r="M2132" s="1">
        <f t="shared" si="64"/>
        <v>17</v>
      </c>
      <c r="O2132" s="1" t="str">
        <f t="shared" si="65"/>
        <v>F5063</v>
      </c>
      <c r="P2132" s="1" t="str">
        <f t="shared" si="66"/>
        <v>Derek Mane-PVC GA</v>
      </c>
      <c r="Q2132" s="13" t="s">
        <v>2641</v>
      </c>
      <c r="R2132" s="11" t="s">
        <v>33</v>
      </c>
      <c r="S2132" s="11" t="s">
        <v>2636</v>
      </c>
    </row>
    <row r="2133" spans="1:19">
      <c r="A2133" s="37"/>
      <c r="B2133" s="37"/>
      <c r="C2133" s="50"/>
      <c r="D2133" s="51"/>
      <c r="E2133" s="60"/>
      <c r="F2133" s="59"/>
      <c r="G2133" s="69"/>
      <c r="H2133" s="73"/>
      <c r="I2133" s="54"/>
      <c r="J2133" s="54"/>
      <c r="K2133" s="86" t="s">
        <v>2764</v>
      </c>
      <c r="L2133" s="93" t="s">
        <v>2765</v>
      </c>
      <c r="M2133" s="1">
        <f t="shared" si="64"/>
        <v>19</v>
      </c>
      <c r="O2133" s="1" t="str">
        <f t="shared" si="65"/>
        <v>F5064</v>
      </c>
      <c r="P2133" s="1" t="str">
        <f t="shared" si="66"/>
        <v>Viliamu Iese-PVC GA</v>
      </c>
      <c r="Q2133" s="13" t="s">
        <v>2641</v>
      </c>
      <c r="R2133" s="11" t="s">
        <v>33</v>
      </c>
      <c r="S2133" s="11" t="s">
        <v>2636</v>
      </c>
    </row>
    <row r="2134" spans="1:19">
      <c r="A2134" s="37"/>
      <c r="B2134" s="37"/>
      <c r="C2134" s="50"/>
      <c r="D2134" s="51"/>
      <c r="E2134" s="60"/>
      <c r="F2134" s="59"/>
      <c r="G2134" s="69"/>
      <c r="H2134" s="73"/>
      <c r="I2134" s="54"/>
      <c r="J2134" s="54"/>
      <c r="K2134" s="86" t="s">
        <v>2766</v>
      </c>
      <c r="L2134" s="93" t="s">
        <v>2767</v>
      </c>
      <c r="M2134" s="1">
        <f t="shared" si="64"/>
        <v>21</v>
      </c>
      <c r="O2134" s="1" t="str">
        <f t="shared" si="65"/>
        <v>F5065</v>
      </c>
      <c r="P2134" s="1" t="str">
        <f t="shared" si="66"/>
        <v>Kimbu Seniloli-PVC GA</v>
      </c>
      <c r="Q2134" s="13" t="s">
        <v>2641</v>
      </c>
      <c r="R2134" s="11" t="s">
        <v>33</v>
      </c>
      <c r="S2134" s="11" t="s">
        <v>2636</v>
      </c>
    </row>
    <row r="2135" spans="1:19">
      <c r="A2135" s="37"/>
      <c r="B2135" s="37"/>
      <c r="C2135" s="50"/>
      <c r="D2135" s="51"/>
      <c r="E2135" s="60"/>
      <c r="F2135" s="59"/>
      <c r="G2135" s="69"/>
      <c r="H2135" s="73"/>
      <c r="I2135" s="54"/>
      <c r="J2135" s="54"/>
      <c r="K2135" s="86" t="s">
        <v>2768</v>
      </c>
      <c r="L2135" s="93" t="s">
        <v>2769</v>
      </c>
      <c r="M2135" s="1">
        <f t="shared" si="64"/>
        <v>21</v>
      </c>
      <c r="O2135" s="1" t="str">
        <f t="shared" si="65"/>
        <v>F5066</v>
      </c>
      <c r="P2135" s="1" t="str">
        <f t="shared" si="66"/>
        <v>Wycliff Tupiti-PVC GA</v>
      </c>
      <c r="Q2135" s="13" t="s">
        <v>2641</v>
      </c>
      <c r="R2135" s="11" t="s">
        <v>33</v>
      </c>
      <c r="S2135" s="11" t="s">
        <v>2636</v>
      </c>
    </row>
    <row r="2136" spans="1:19">
      <c r="A2136" s="37"/>
      <c r="B2136" s="37"/>
      <c r="C2136" s="50"/>
      <c r="D2136" s="51"/>
      <c r="E2136" s="60"/>
      <c r="F2136" s="59"/>
      <c r="G2136" s="69"/>
      <c r="H2136" s="73"/>
      <c r="I2136" s="54"/>
      <c r="J2136" s="54"/>
      <c r="K2136" s="86" t="s">
        <v>2770</v>
      </c>
      <c r="L2136" s="93" t="s">
        <v>2771</v>
      </c>
      <c r="M2136" s="1">
        <f t="shared" si="64"/>
        <v>20</v>
      </c>
      <c r="O2136" s="1" t="str">
        <f t="shared" si="65"/>
        <v>F5067</v>
      </c>
      <c r="P2136" s="1" t="str">
        <f t="shared" si="66"/>
        <v>Poliana Havea/PVC GA</v>
      </c>
      <c r="Q2136" s="13" t="s">
        <v>2641</v>
      </c>
      <c r="R2136" s="11" t="s">
        <v>33</v>
      </c>
      <c r="S2136" s="11" t="s">
        <v>2636</v>
      </c>
    </row>
    <row r="2137" spans="1:19">
      <c r="A2137" s="37"/>
      <c r="B2137" s="37"/>
      <c r="C2137" s="50"/>
      <c r="D2137" s="51"/>
      <c r="E2137" s="60"/>
      <c r="F2137" s="59"/>
      <c r="G2137" s="69"/>
      <c r="H2137" s="73"/>
      <c r="I2137" s="54"/>
      <c r="J2137" s="54"/>
      <c r="K2137" s="86" t="s">
        <v>2772</v>
      </c>
      <c r="L2137" s="93" t="s">
        <v>2773</v>
      </c>
      <c r="M2137" s="1">
        <f t="shared" si="64"/>
        <v>22</v>
      </c>
      <c r="O2137" s="1" t="str">
        <f t="shared" si="65"/>
        <v>F5068</v>
      </c>
      <c r="P2137" s="1" t="str">
        <f t="shared" si="66"/>
        <v>Samiuela Fonua /PVC GA</v>
      </c>
      <c r="Q2137" s="13" t="s">
        <v>2641</v>
      </c>
      <c r="R2137" s="11" t="s">
        <v>33</v>
      </c>
      <c r="S2137" s="11" t="s">
        <v>2636</v>
      </c>
    </row>
    <row r="2138" spans="1:19">
      <c r="A2138" s="37"/>
      <c r="B2138" s="37"/>
      <c r="C2138" s="50"/>
      <c r="D2138" s="51"/>
      <c r="E2138" s="60"/>
      <c r="F2138" s="59"/>
      <c r="G2138" s="69"/>
      <c r="H2138" s="73"/>
      <c r="I2138" s="54"/>
      <c r="J2138" s="54"/>
      <c r="K2138" s="86" t="s">
        <v>2774</v>
      </c>
      <c r="L2138" s="93" t="s">
        <v>2775</v>
      </c>
      <c r="M2138" s="1">
        <f t="shared" si="64"/>
        <v>22</v>
      </c>
      <c r="O2138" s="1" t="str">
        <f t="shared" si="65"/>
        <v>F5069</v>
      </c>
      <c r="P2138" s="1" t="str">
        <f t="shared" si="66"/>
        <v>Samiuela Fonua /PVC GA</v>
      </c>
      <c r="Q2138" s="13" t="s">
        <v>2641</v>
      </c>
      <c r="R2138" s="11" t="s">
        <v>33</v>
      </c>
      <c r="S2138" s="11" t="s">
        <v>2636</v>
      </c>
    </row>
    <row r="2139" spans="1:19">
      <c r="A2139" s="37"/>
      <c r="B2139" s="37"/>
      <c r="C2139" s="50"/>
      <c r="D2139" s="51"/>
      <c r="E2139" s="60"/>
      <c r="F2139" s="59"/>
      <c r="G2139" s="69"/>
      <c r="H2139" s="73"/>
      <c r="I2139" s="54"/>
      <c r="J2139" s="54"/>
      <c r="K2139" s="86" t="s">
        <v>2776</v>
      </c>
      <c r="L2139" s="93" t="s">
        <v>2775</v>
      </c>
      <c r="M2139" s="1">
        <f t="shared" si="64"/>
        <v>21</v>
      </c>
      <c r="O2139" s="1" t="str">
        <f t="shared" si="65"/>
        <v>F5070</v>
      </c>
      <c r="P2139" s="1" t="str">
        <f t="shared" si="66"/>
        <v>Ashneel Prasad-PVC GA</v>
      </c>
      <c r="Q2139" s="13" t="s">
        <v>2641</v>
      </c>
      <c r="R2139" s="11" t="s">
        <v>33</v>
      </c>
      <c r="S2139" s="11" t="s">
        <v>2636</v>
      </c>
    </row>
    <row r="2140" spans="1:19">
      <c r="A2140" s="37"/>
      <c r="B2140" s="37"/>
      <c r="C2140" s="50"/>
      <c r="D2140" s="51"/>
      <c r="E2140" s="60"/>
      <c r="F2140" s="59"/>
      <c r="G2140" s="69"/>
      <c r="H2140" s="73"/>
      <c r="I2140" s="54"/>
      <c r="J2140" s="54"/>
      <c r="K2140" s="86" t="s">
        <v>2777</v>
      </c>
      <c r="L2140" s="93" t="s">
        <v>2778</v>
      </c>
      <c r="M2140" s="1">
        <f t="shared" si="64"/>
        <v>23</v>
      </c>
      <c r="O2140" s="1" t="str">
        <f t="shared" si="65"/>
        <v>F5071</v>
      </c>
      <c r="P2140" s="1" t="str">
        <f t="shared" si="66"/>
        <v>Ashyineet Prasad-PVC GA</v>
      </c>
      <c r="Q2140" s="13" t="s">
        <v>2641</v>
      </c>
      <c r="R2140" s="11" t="s">
        <v>33</v>
      </c>
      <c r="S2140" s="11" t="s">
        <v>2636</v>
      </c>
    </row>
    <row r="2141" spans="1:19">
      <c r="A2141" s="37"/>
      <c r="B2141" s="37"/>
      <c r="C2141" s="50"/>
      <c r="D2141" s="51"/>
      <c r="E2141" s="60"/>
      <c r="F2141" s="59"/>
      <c r="G2141" s="69"/>
      <c r="H2141" s="73"/>
      <c r="I2141" s="54"/>
      <c r="J2141" s="54"/>
      <c r="K2141" s="86" t="s">
        <v>2779</v>
      </c>
      <c r="L2141" s="93" t="s">
        <v>2780</v>
      </c>
      <c r="M2141" s="1">
        <f t="shared" si="64"/>
        <v>18</v>
      </c>
      <c r="O2141" s="1" t="str">
        <f t="shared" si="65"/>
        <v>F5072</v>
      </c>
      <c r="P2141" s="1" t="str">
        <f t="shared" si="66"/>
        <v>Aveik Singh-PVC GA</v>
      </c>
      <c r="Q2141" s="13" t="s">
        <v>2641</v>
      </c>
      <c r="R2141" s="11" t="s">
        <v>33</v>
      </c>
      <c r="S2141" s="11" t="s">
        <v>2636</v>
      </c>
    </row>
    <row r="2142" spans="1:19">
      <c r="A2142" s="37"/>
      <c r="B2142" s="37"/>
      <c r="C2142" s="50"/>
      <c r="D2142" s="51"/>
      <c r="E2142" s="60"/>
      <c r="F2142" s="59"/>
      <c r="G2142" s="69"/>
      <c r="H2142" s="73"/>
      <c r="I2142" s="54"/>
      <c r="J2142" s="54"/>
      <c r="K2142" s="86" t="s">
        <v>2781</v>
      </c>
      <c r="L2142" s="93" t="s">
        <v>2782</v>
      </c>
      <c r="M2142" s="1">
        <f t="shared" si="64"/>
        <v>19</v>
      </c>
      <c r="O2142" s="1" t="str">
        <f t="shared" si="65"/>
        <v>F5073</v>
      </c>
      <c r="P2142" s="1" t="str">
        <f t="shared" si="66"/>
        <v>Deepak Chand-PVC GA</v>
      </c>
      <c r="Q2142" s="13" t="s">
        <v>2641</v>
      </c>
      <c r="R2142" s="11" t="s">
        <v>33</v>
      </c>
      <c r="S2142" s="11" t="s">
        <v>2636</v>
      </c>
    </row>
    <row r="2143" spans="1:19">
      <c r="A2143" s="37"/>
      <c r="B2143" s="37"/>
      <c r="C2143" s="50"/>
      <c r="D2143" s="51"/>
      <c r="E2143" s="60"/>
      <c r="F2143" s="59"/>
      <c r="G2143" s="69"/>
      <c r="H2143" s="73"/>
      <c r="I2143" s="54"/>
      <c r="J2143" s="54"/>
      <c r="K2143" s="86" t="s">
        <v>2783</v>
      </c>
      <c r="L2143" s="93" t="s">
        <v>2784</v>
      </c>
      <c r="M2143" s="1">
        <f t="shared" si="64"/>
        <v>22</v>
      </c>
      <c r="O2143" s="1" t="str">
        <f t="shared" si="65"/>
        <v>F5074</v>
      </c>
      <c r="P2143" s="1" t="str">
        <f t="shared" si="66"/>
        <v>Jason Titifanue-PVC GA</v>
      </c>
      <c r="Q2143" s="13" t="s">
        <v>2641</v>
      </c>
      <c r="R2143" s="11" t="s">
        <v>33</v>
      </c>
      <c r="S2143" s="11" t="s">
        <v>2636</v>
      </c>
    </row>
    <row r="2144" spans="1:19">
      <c r="A2144" s="37"/>
      <c r="B2144" s="37"/>
      <c r="C2144" s="50"/>
      <c r="D2144" s="51"/>
      <c r="E2144" s="60"/>
      <c r="F2144" s="59"/>
      <c r="G2144" s="69"/>
      <c r="H2144" s="73"/>
      <c r="I2144" s="54"/>
      <c r="J2144" s="54"/>
      <c r="K2144" s="86" t="s">
        <v>2785</v>
      </c>
      <c r="L2144" s="93" t="s">
        <v>2786</v>
      </c>
      <c r="M2144" s="1">
        <f t="shared" si="64"/>
        <v>21</v>
      </c>
      <c r="O2144" s="1" t="str">
        <f t="shared" si="65"/>
        <v>F5075</v>
      </c>
      <c r="P2144" s="1" t="str">
        <f t="shared" si="66"/>
        <v>Nikita Prakash-PVC GA</v>
      </c>
      <c r="Q2144" s="13" t="s">
        <v>2641</v>
      </c>
      <c r="R2144" s="11" t="s">
        <v>33</v>
      </c>
      <c r="S2144" s="11" t="s">
        <v>2636</v>
      </c>
    </row>
    <row r="2145" spans="1:19">
      <c r="A2145" s="37"/>
      <c r="B2145" s="37"/>
      <c r="C2145" s="50"/>
      <c r="D2145" s="51"/>
      <c r="E2145" s="60"/>
      <c r="F2145" s="59"/>
      <c r="G2145" s="69"/>
      <c r="H2145" s="73"/>
      <c r="I2145" s="54"/>
      <c r="J2145" s="54"/>
      <c r="K2145" s="86" t="s">
        <v>2787</v>
      </c>
      <c r="L2145" s="93" t="s">
        <v>2788</v>
      </c>
      <c r="M2145" s="1">
        <f t="shared" si="64"/>
        <v>19</v>
      </c>
      <c r="O2145" s="1" t="str">
        <f t="shared" si="65"/>
        <v>F5076</v>
      </c>
      <c r="P2145" s="1" t="str">
        <f t="shared" si="66"/>
        <v>Shereen Begg-PVC GA</v>
      </c>
      <c r="Q2145" s="13" t="s">
        <v>2641</v>
      </c>
      <c r="R2145" s="11" t="s">
        <v>33</v>
      </c>
      <c r="S2145" s="11" t="s">
        <v>2636</v>
      </c>
    </row>
    <row r="2146" spans="1:19">
      <c r="A2146" s="37"/>
      <c r="B2146" s="37"/>
      <c r="C2146" s="50"/>
      <c r="D2146" s="51"/>
      <c r="E2146" s="60"/>
      <c r="F2146" s="59"/>
      <c r="G2146" s="69"/>
      <c r="H2146" s="73"/>
      <c r="I2146" s="54"/>
      <c r="J2146" s="54"/>
      <c r="K2146" s="86" t="s">
        <v>2789</v>
      </c>
      <c r="L2146" s="93" t="s">
        <v>2790</v>
      </c>
      <c r="M2146" s="1">
        <f t="shared" si="64"/>
        <v>21</v>
      </c>
      <c r="O2146" s="1" t="str">
        <f t="shared" si="65"/>
        <v>F5077</v>
      </c>
      <c r="P2146" s="1" t="str">
        <f t="shared" si="66"/>
        <v>Swastika Singh-PVC GA</v>
      </c>
      <c r="Q2146" s="13" t="s">
        <v>2641</v>
      </c>
      <c r="R2146" s="11" t="s">
        <v>33</v>
      </c>
      <c r="S2146" s="11" t="s">
        <v>2636</v>
      </c>
    </row>
    <row r="2147" spans="1:19">
      <c r="A2147" s="37"/>
      <c r="B2147" s="37"/>
      <c r="C2147" s="50"/>
      <c r="D2147" s="51"/>
      <c r="E2147" s="60"/>
      <c r="F2147" s="59"/>
      <c r="G2147" s="69"/>
      <c r="H2147" s="73"/>
      <c r="I2147" s="54"/>
      <c r="J2147" s="54"/>
      <c r="K2147" s="86" t="s">
        <v>2791</v>
      </c>
      <c r="L2147" s="93" t="s">
        <v>2792</v>
      </c>
      <c r="M2147" s="1">
        <f t="shared" si="64"/>
        <v>20</v>
      </c>
      <c r="O2147" s="1" t="str">
        <f t="shared" si="65"/>
        <v>F5078</v>
      </c>
      <c r="P2147" s="1" t="str">
        <f t="shared" si="66"/>
        <v>Taniela Siose-PVC GA</v>
      </c>
      <c r="Q2147" s="13" t="s">
        <v>2641</v>
      </c>
      <c r="R2147" s="11" t="s">
        <v>33</v>
      </c>
      <c r="S2147" s="11" t="s">
        <v>2636</v>
      </c>
    </row>
    <row r="2148" spans="1:19">
      <c r="A2148" s="37"/>
      <c r="B2148" s="37"/>
      <c r="C2148" s="50"/>
      <c r="D2148" s="51"/>
      <c r="E2148" s="60"/>
      <c r="F2148" s="59"/>
      <c r="G2148" s="69"/>
      <c r="H2148" s="73"/>
      <c r="I2148" s="54"/>
      <c r="J2148" s="54"/>
      <c r="K2148" s="86" t="s">
        <v>2793</v>
      </c>
      <c r="L2148" s="93" t="s">
        <v>2794</v>
      </c>
      <c r="M2148" s="1">
        <f t="shared" si="64"/>
        <v>21</v>
      </c>
      <c r="O2148" s="1" t="str">
        <f t="shared" si="65"/>
        <v>F5079</v>
      </c>
      <c r="P2148" s="1" t="str">
        <f t="shared" si="66"/>
        <v>Walter Faamatu-PVC GA</v>
      </c>
      <c r="Q2148" s="13" t="s">
        <v>2641</v>
      </c>
      <c r="R2148" s="11" t="s">
        <v>33</v>
      </c>
      <c r="S2148" s="11" t="s">
        <v>2636</v>
      </c>
    </row>
    <row r="2149" spans="1:19">
      <c r="A2149" s="37"/>
      <c r="B2149" s="37"/>
      <c r="C2149" s="50"/>
      <c r="D2149" s="51"/>
      <c r="E2149" s="60"/>
      <c r="F2149" s="59"/>
      <c r="G2149" s="69"/>
      <c r="H2149" s="73"/>
      <c r="I2149" s="54"/>
      <c r="J2149" s="54"/>
      <c r="K2149" s="86" t="s">
        <v>2795</v>
      </c>
      <c r="L2149" s="93" t="s">
        <v>2796</v>
      </c>
      <c r="M2149" s="1">
        <f t="shared" si="64"/>
        <v>22</v>
      </c>
      <c r="O2149" s="1" t="str">
        <f t="shared" si="65"/>
        <v>F5080</v>
      </c>
      <c r="P2149" s="1" t="str">
        <f t="shared" si="66"/>
        <v>Ashneel Chandra-PVC GA</v>
      </c>
      <c r="Q2149" s="13" t="s">
        <v>2641</v>
      </c>
      <c r="R2149" s="11" t="s">
        <v>33</v>
      </c>
      <c r="S2149" s="11" t="s">
        <v>2636</v>
      </c>
    </row>
    <row r="2150" spans="1:19">
      <c r="A2150" s="37"/>
      <c r="B2150" s="37"/>
      <c r="C2150" s="50"/>
      <c r="D2150" s="51"/>
      <c r="E2150" s="60"/>
      <c r="F2150" s="59"/>
      <c r="G2150" s="69"/>
      <c r="H2150" s="73"/>
      <c r="I2150" s="54"/>
      <c r="J2150" s="54"/>
      <c r="K2150" s="86" t="s">
        <v>2797</v>
      </c>
      <c r="L2150" s="93" t="s">
        <v>2798</v>
      </c>
      <c r="M2150" s="1">
        <f t="shared" si="64"/>
        <v>21</v>
      </c>
      <c r="O2150" s="1" t="str">
        <f t="shared" si="65"/>
        <v>F5081</v>
      </c>
      <c r="P2150" s="1" t="str">
        <f t="shared" si="66"/>
        <v>Harshna Charan-PVC GA</v>
      </c>
      <c r="Q2150" s="13" t="s">
        <v>2641</v>
      </c>
      <c r="R2150" s="11" t="s">
        <v>33</v>
      </c>
      <c r="S2150" s="11" t="s">
        <v>2636</v>
      </c>
    </row>
    <row r="2151" spans="1:19">
      <c r="A2151" s="37"/>
      <c r="B2151" s="37"/>
      <c r="C2151" s="50"/>
      <c r="D2151" s="51"/>
      <c r="E2151" s="60"/>
      <c r="F2151" s="59"/>
      <c r="G2151" s="69"/>
      <c r="H2151" s="73"/>
      <c r="I2151" s="54"/>
      <c r="J2151" s="54"/>
      <c r="K2151" s="86" t="s">
        <v>2799</v>
      </c>
      <c r="L2151" s="93" t="s">
        <v>2800</v>
      </c>
      <c r="M2151" s="1">
        <f t="shared" si="64"/>
        <v>20</v>
      </c>
      <c r="O2151" s="1" t="str">
        <f t="shared" si="65"/>
        <v>F5082</v>
      </c>
      <c r="P2151" s="1" t="str">
        <f t="shared" si="66"/>
        <v>Jesslyn Kumar-PVC GA</v>
      </c>
      <c r="Q2151" s="13" t="s">
        <v>2641</v>
      </c>
      <c r="R2151" s="11" t="s">
        <v>33</v>
      </c>
      <c r="S2151" s="11" t="s">
        <v>2636</v>
      </c>
    </row>
    <row r="2152" spans="1:19">
      <c r="A2152" s="37"/>
      <c r="B2152" s="37"/>
      <c r="C2152" s="50"/>
      <c r="D2152" s="51"/>
      <c r="E2152" s="60"/>
      <c r="F2152" s="59"/>
      <c r="G2152" s="69"/>
      <c r="H2152" s="73"/>
      <c r="I2152" s="54"/>
      <c r="J2152" s="54"/>
      <c r="K2152" s="86" t="s">
        <v>2801</v>
      </c>
      <c r="L2152" s="93" t="s">
        <v>2802</v>
      </c>
      <c r="M2152" s="1">
        <f t="shared" si="64"/>
        <v>20</v>
      </c>
      <c r="O2152" s="1" t="str">
        <f t="shared" si="65"/>
        <v>F5083</v>
      </c>
      <c r="P2152" s="1" t="str">
        <f t="shared" si="66"/>
        <v>Kavitesh Bali-PVC GA</v>
      </c>
      <c r="Q2152" s="13" t="s">
        <v>2641</v>
      </c>
      <c r="R2152" s="11" t="s">
        <v>33</v>
      </c>
      <c r="S2152" s="11" t="s">
        <v>2636</v>
      </c>
    </row>
    <row r="2153" spans="1:19">
      <c r="A2153" s="37"/>
      <c r="B2153" s="37"/>
      <c r="C2153" s="50"/>
      <c r="D2153" s="51"/>
      <c r="E2153" s="60"/>
      <c r="F2153" s="59"/>
      <c r="G2153" s="69"/>
      <c r="H2153" s="73"/>
      <c r="I2153" s="54"/>
      <c r="J2153" s="54"/>
      <c r="K2153" s="86" t="s">
        <v>2803</v>
      </c>
      <c r="L2153" s="93" t="s">
        <v>2804</v>
      </c>
      <c r="M2153" s="1">
        <f t="shared" si="64"/>
        <v>22</v>
      </c>
      <c r="O2153" s="1" t="str">
        <f t="shared" si="65"/>
        <v>F5084</v>
      </c>
      <c r="P2153" s="1" t="str">
        <f t="shared" si="66"/>
        <v>Krishneel Kumar-PVC GA</v>
      </c>
      <c r="Q2153" s="13" t="s">
        <v>2641</v>
      </c>
      <c r="R2153" s="11" t="s">
        <v>33</v>
      </c>
      <c r="S2153" s="11" t="s">
        <v>2636</v>
      </c>
    </row>
    <row r="2154" spans="1:19">
      <c r="A2154" s="37"/>
      <c r="B2154" s="37"/>
      <c r="C2154" s="50"/>
      <c r="D2154" s="51"/>
      <c r="E2154" s="60"/>
      <c r="F2154" s="59"/>
      <c r="G2154" s="69"/>
      <c r="H2154" s="73"/>
      <c r="I2154" s="54"/>
      <c r="J2154" s="54"/>
      <c r="K2154" s="86" t="s">
        <v>2805</v>
      </c>
      <c r="L2154" s="93" t="s">
        <v>2806</v>
      </c>
      <c r="M2154" s="1">
        <f t="shared" si="64"/>
        <v>18</v>
      </c>
      <c r="O2154" s="1" t="str">
        <f t="shared" si="65"/>
        <v>F5085</v>
      </c>
      <c r="P2154" s="1" t="str">
        <f t="shared" si="66"/>
        <v>Poonam Devi-PVC GA</v>
      </c>
      <c r="Q2154" s="13" t="s">
        <v>2641</v>
      </c>
      <c r="R2154" s="11" t="s">
        <v>33</v>
      </c>
      <c r="S2154" s="11" t="s">
        <v>2636</v>
      </c>
    </row>
    <row r="2155" spans="1:19">
      <c r="A2155" s="37"/>
      <c r="B2155" s="37"/>
      <c r="C2155" s="50"/>
      <c r="D2155" s="51"/>
      <c r="E2155" s="60"/>
      <c r="F2155" s="59"/>
      <c r="G2155" s="69"/>
      <c r="H2155" s="73"/>
      <c r="I2155" s="54"/>
      <c r="J2155" s="54"/>
      <c r="K2155" s="86" t="s">
        <v>2807</v>
      </c>
      <c r="L2155" s="93" t="s">
        <v>2808</v>
      </c>
      <c r="M2155" s="1">
        <f t="shared" si="64"/>
        <v>18</v>
      </c>
      <c r="O2155" s="1" t="str">
        <f t="shared" si="65"/>
        <v>F5086</v>
      </c>
      <c r="P2155" s="1" t="str">
        <f t="shared" si="66"/>
        <v>Rahul Kumar-PVC GA</v>
      </c>
      <c r="Q2155" s="13" t="s">
        <v>2641</v>
      </c>
      <c r="R2155" s="11" t="s">
        <v>33</v>
      </c>
      <c r="S2155" s="11" t="s">
        <v>2636</v>
      </c>
    </row>
    <row r="2156" spans="1:19">
      <c r="A2156" s="37"/>
      <c r="B2156" s="37"/>
      <c r="C2156" s="50"/>
      <c r="D2156" s="51"/>
      <c r="E2156" s="60"/>
      <c r="F2156" s="59"/>
      <c r="G2156" s="69"/>
      <c r="H2156" s="73"/>
      <c r="I2156" s="54"/>
      <c r="J2156" s="54"/>
      <c r="K2156" s="86" t="s">
        <v>2809</v>
      </c>
      <c r="L2156" s="93" t="s">
        <v>2810</v>
      </c>
      <c r="M2156" s="1">
        <f t="shared" si="64"/>
        <v>20</v>
      </c>
      <c r="O2156" s="1" t="str">
        <f t="shared" si="65"/>
        <v>F5087</v>
      </c>
      <c r="P2156" s="1" t="str">
        <f t="shared" si="66"/>
        <v>Subhash Chand-PVC GA</v>
      </c>
      <c r="Q2156" s="13" t="s">
        <v>2641</v>
      </c>
      <c r="R2156" s="11" t="s">
        <v>33</v>
      </c>
      <c r="S2156" s="11" t="s">
        <v>2636</v>
      </c>
    </row>
    <row r="2157" spans="1:19">
      <c r="A2157" s="37"/>
      <c r="B2157" s="37"/>
      <c r="C2157" s="50"/>
      <c r="D2157" s="51"/>
      <c r="E2157" s="60"/>
      <c r="F2157" s="59"/>
      <c r="G2157" s="69"/>
      <c r="H2157" s="73"/>
      <c r="I2157" s="54"/>
      <c r="J2157" s="54"/>
      <c r="K2157" s="86" t="s">
        <v>2811</v>
      </c>
      <c r="L2157" s="93" t="s">
        <v>2812</v>
      </c>
      <c r="M2157" s="1">
        <f t="shared" si="64"/>
        <v>22</v>
      </c>
      <c r="O2157" s="1" t="str">
        <f t="shared" si="65"/>
        <v>F5088</v>
      </c>
      <c r="P2157" s="1" t="str">
        <f t="shared" si="66"/>
        <v>Shaayal Shivani-PVC GA</v>
      </c>
      <c r="Q2157" s="13" t="s">
        <v>2641</v>
      </c>
      <c r="R2157" s="11" t="s">
        <v>33</v>
      </c>
      <c r="S2157" s="11" t="s">
        <v>2636</v>
      </c>
    </row>
    <row r="2158" spans="1:19">
      <c r="A2158" s="37"/>
      <c r="B2158" s="37"/>
      <c r="C2158" s="50"/>
      <c r="D2158" s="51"/>
      <c r="E2158" s="60"/>
      <c r="F2158" s="59"/>
      <c r="G2158" s="69"/>
      <c r="H2158" s="73"/>
      <c r="I2158" s="54"/>
      <c r="J2158" s="54"/>
      <c r="K2158" s="86" t="s">
        <v>2813</v>
      </c>
      <c r="L2158" s="93" t="s">
        <v>2814</v>
      </c>
      <c r="M2158" s="1">
        <f t="shared" si="64"/>
        <v>20</v>
      </c>
      <c r="O2158" s="1" t="str">
        <f t="shared" si="65"/>
        <v>F5089</v>
      </c>
      <c r="P2158" s="1" t="str">
        <f t="shared" si="66"/>
        <v>Sanjesh Kumar-PVC GA</v>
      </c>
      <c r="Q2158" s="13" t="s">
        <v>2641</v>
      </c>
      <c r="R2158" s="11" t="s">
        <v>33</v>
      </c>
      <c r="S2158" s="11" t="s">
        <v>2636</v>
      </c>
    </row>
    <row r="2159" spans="1:19">
      <c r="A2159" s="37"/>
      <c r="B2159" s="37"/>
      <c r="C2159" s="50"/>
      <c r="D2159" s="51"/>
      <c r="E2159" s="60"/>
      <c r="F2159" s="59"/>
      <c r="G2159" s="69"/>
      <c r="H2159" s="73"/>
      <c r="I2159" s="54"/>
      <c r="J2159" s="54"/>
      <c r="K2159" s="86" t="s">
        <v>2815</v>
      </c>
      <c r="L2159" s="93" t="s">
        <v>2816</v>
      </c>
      <c r="M2159" s="1">
        <f t="shared" si="64"/>
        <v>19</v>
      </c>
      <c r="O2159" s="1" t="str">
        <f t="shared" si="65"/>
        <v>F5090</v>
      </c>
      <c r="P2159" s="1" t="str">
        <f t="shared" si="66"/>
        <v>Samit Prasad-PVC GA</v>
      </c>
      <c r="Q2159" s="13" t="s">
        <v>2641</v>
      </c>
      <c r="R2159" s="11" t="s">
        <v>33</v>
      </c>
      <c r="S2159" s="11" t="s">
        <v>2636</v>
      </c>
    </row>
    <row r="2160" spans="1:19">
      <c r="A2160" s="37"/>
      <c r="B2160" s="37"/>
      <c r="C2160" s="50"/>
      <c r="D2160" s="51"/>
      <c r="E2160" s="60"/>
      <c r="F2160" s="59"/>
      <c r="G2160" s="69"/>
      <c r="H2160" s="73"/>
      <c r="I2160" s="54"/>
      <c r="J2160" s="54"/>
      <c r="K2160" s="86" t="s">
        <v>2817</v>
      </c>
      <c r="L2160" s="93" t="s">
        <v>2818</v>
      </c>
      <c r="M2160" s="1">
        <f t="shared" si="64"/>
        <v>18</v>
      </c>
      <c r="O2160" s="1" t="str">
        <f t="shared" si="65"/>
        <v>F5091</v>
      </c>
      <c r="P2160" s="1" t="str">
        <f t="shared" si="66"/>
        <v>Billy Fitoo-PVC GA</v>
      </c>
      <c r="Q2160" s="13" t="s">
        <v>2641</v>
      </c>
      <c r="R2160" s="11" t="s">
        <v>33</v>
      </c>
      <c r="S2160" s="11" t="s">
        <v>2636</v>
      </c>
    </row>
    <row r="2161" spans="1:19">
      <c r="A2161" s="37"/>
      <c r="B2161" s="37"/>
      <c r="C2161" s="50"/>
      <c r="D2161" s="51"/>
      <c r="E2161" s="60"/>
      <c r="F2161" s="59"/>
      <c r="G2161" s="69"/>
      <c r="H2161" s="73"/>
      <c r="I2161" s="54"/>
      <c r="J2161" s="54"/>
      <c r="K2161" s="86" t="s">
        <v>2819</v>
      </c>
      <c r="L2161" s="93" t="s">
        <v>2820</v>
      </c>
      <c r="M2161" s="1">
        <f t="shared" si="64"/>
        <v>18</v>
      </c>
      <c r="O2161" s="1" t="str">
        <f t="shared" si="65"/>
        <v>F5092</v>
      </c>
      <c r="P2161" s="1" t="str">
        <f t="shared" si="66"/>
        <v>Alvin Lal - PVC GA</v>
      </c>
      <c r="Q2161" s="13" t="s">
        <v>2641</v>
      </c>
      <c r="R2161" s="11" t="s">
        <v>33</v>
      </c>
      <c r="S2161" s="11" t="s">
        <v>2636</v>
      </c>
    </row>
    <row r="2162" spans="1:19">
      <c r="A2162" s="37"/>
      <c r="B2162" s="37"/>
      <c r="C2162" s="50"/>
      <c r="D2162" s="51"/>
      <c r="E2162" s="60"/>
      <c r="F2162" s="59"/>
      <c r="G2162" s="69"/>
      <c r="H2162" s="73"/>
      <c r="I2162" s="54"/>
      <c r="J2162" s="54"/>
      <c r="K2162" s="86" t="s">
        <v>2821</v>
      </c>
      <c r="L2162" s="93" t="s">
        <v>2822</v>
      </c>
      <c r="M2162" s="1">
        <f t="shared" ref="M2162:M2193" si="67">MAX(LEN(F2162), LEN(H2162), LEN(J2162), LEN(L2163))</f>
        <v>21</v>
      </c>
      <c r="O2162" s="1" t="str">
        <f t="shared" ref="O2162:O2193" si="68">E2162&amp;G2162&amp;I2162&amp;K2163</f>
        <v>F5093</v>
      </c>
      <c r="P2162" s="1" t="str">
        <f t="shared" ref="P2162:P2193" si="69">F2162&amp;H2162&amp;J2162&amp;L2163</f>
        <v>Reema Alpana - PVC GA</v>
      </c>
      <c r="Q2162" s="13" t="s">
        <v>2641</v>
      </c>
      <c r="R2162" s="11" t="s">
        <v>33</v>
      </c>
      <c r="S2162" s="11" t="s">
        <v>2636</v>
      </c>
    </row>
    <row r="2163" spans="1:19">
      <c r="A2163" s="37"/>
      <c r="B2163" s="37"/>
      <c r="C2163" s="50"/>
      <c r="D2163" s="51"/>
      <c r="E2163" s="60"/>
      <c r="F2163" s="59"/>
      <c r="G2163" s="69"/>
      <c r="H2163" s="73"/>
      <c r="I2163" s="54"/>
      <c r="J2163" s="54"/>
      <c r="K2163" s="86" t="s">
        <v>2823</v>
      </c>
      <c r="L2163" s="93" t="s">
        <v>2824</v>
      </c>
      <c r="M2163" s="1">
        <f t="shared" si="67"/>
        <v>24</v>
      </c>
      <c r="O2163" s="1" t="str">
        <f t="shared" si="68"/>
        <v>F5094</v>
      </c>
      <c r="P2163" s="1" t="str">
        <f t="shared" si="69"/>
        <v>Carmalita Patel - PVC GA</v>
      </c>
      <c r="Q2163" s="13" t="s">
        <v>2641</v>
      </c>
      <c r="R2163" s="11" t="s">
        <v>33</v>
      </c>
      <c r="S2163" s="11" t="s">
        <v>2636</v>
      </c>
    </row>
    <row r="2164" spans="1:19">
      <c r="A2164" s="37"/>
      <c r="B2164" s="37"/>
      <c r="C2164" s="50"/>
      <c r="D2164" s="51"/>
      <c r="E2164" s="60"/>
      <c r="F2164" s="59"/>
      <c r="G2164" s="69"/>
      <c r="H2164" s="73"/>
      <c r="I2164" s="54"/>
      <c r="J2164" s="54"/>
      <c r="K2164" s="86" t="s">
        <v>2825</v>
      </c>
      <c r="L2164" s="93" t="s">
        <v>2826</v>
      </c>
      <c r="M2164" s="1">
        <f t="shared" si="67"/>
        <v>23</v>
      </c>
      <c r="O2164" s="1" t="str">
        <f t="shared" si="68"/>
        <v>F5095</v>
      </c>
      <c r="P2164" s="1" t="str">
        <f t="shared" si="69"/>
        <v>Tapukitea Lolo - PVC GA</v>
      </c>
      <c r="Q2164" s="13" t="s">
        <v>2641</v>
      </c>
      <c r="R2164" s="11" t="s">
        <v>33</v>
      </c>
      <c r="S2164" s="11" t="s">
        <v>2636</v>
      </c>
    </row>
    <row r="2165" spans="1:19">
      <c r="A2165" s="37"/>
      <c r="B2165" s="37"/>
      <c r="C2165" s="50"/>
      <c r="D2165" s="51"/>
      <c r="E2165" s="60"/>
      <c r="F2165" s="59"/>
      <c r="G2165" s="69"/>
      <c r="H2165" s="73"/>
      <c r="I2165" s="54"/>
      <c r="J2165" s="54"/>
      <c r="K2165" s="86" t="s">
        <v>2827</v>
      </c>
      <c r="L2165" s="93" t="s">
        <v>2828</v>
      </c>
      <c r="M2165" s="1">
        <f t="shared" si="67"/>
        <v>18</v>
      </c>
      <c r="O2165" s="1" t="str">
        <f t="shared" si="68"/>
        <v>F5096</v>
      </c>
      <c r="P2165" s="1" t="str">
        <f t="shared" si="69"/>
        <v>Buriata Tofinga-GA</v>
      </c>
      <c r="Q2165" s="13" t="s">
        <v>2641</v>
      </c>
      <c r="R2165" s="11" t="s">
        <v>33</v>
      </c>
      <c r="S2165" s="11" t="s">
        <v>2636</v>
      </c>
    </row>
    <row r="2166" spans="1:19">
      <c r="A2166" s="37"/>
      <c r="B2166" s="37"/>
      <c r="C2166" s="50"/>
      <c r="D2166" s="51"/>
      <c r="E2166" s="60"/>
      <c r="F2166" s="59"/>
      <c r="G2166" s="69"/>
      <c r="H2166" s="73"/>
      <c r="I2166" s="54"/>
      <c r="J2166" s="54"/>
      <c r="K2166" s="86" t="s">
        <v>2829</v>
      </c>
      <c r="L2166" s="93" t="s">
        <v>2830</v>
      </c>
      <c r="M2166" s="1">
        <f t="shared" si="67"/>
        <v>17</v>
      </c>
      <c r="O2166" s="1" t="str">
        <f t="shared" si="68"/>
        <v>F5097</v>
      </c>
      <c r="P2166" s="1" t="str">
        <f t="shared" si="69"/>
        <v>Brooke Abraham GA</v>
      </c>
      <c r="Q2166" s="13" t="s">
        <v>2641</v>
      </c>
      <c r="R2166" s="11" t="s">
        <v>33</v>
      </c>
      <c r="S2166" s="11" t="s">
        <v>2636</v>
      </c>
    </row>
    <row r="2167" spans="1:19">
      <c r="A2167" s="37"/>
      <c r="B2167" s="37"/>
      <c r="C2167" s="50"/>
      <c r="D2167" s="51"/>
      <c r="E2167" s="60"/>
      <c r="F2167" s="59"/>
      <c r="G2167" s="69"/>
      <c r="H2167" s="73"/>
      <c r="I2167" s="54"/>
      <c r="J2167" s="54"/>
      <c r="K2167" s="86" t="s">
        <v>2831</v>
      </c>
      <c r="L2167" s="93" t="s">
        <v>2832</v>
      </c>
      <c r="M2167" s="1">
        <f t="shared" si="67"/>
        <v>21</v>
      </c>
      <c r="O2167" s="1" t="str">
        <f t="shared" si="68"/>
        <v>F5098</v>
      </c>
      <c r="P2167" s="1" t="str">
        <f t="shared" si="69"/>
        <v>Vineet Chandra-PVC GA</v>
      </c>
      <c r="Q2167" s="13" t="s">
        <v>2641</v>
      </c>
      <c r="R2167" s="11" t="s">
        <v>33</v>
      </c>
      <c r="S2167" s="11" t="s">
        <v>2636</v>
      </c>
    </row>
    <row r="2168" spans="1:19">
      <c r="A2168" s="37"/>
      <c r="B2168" s="37"/>
      <c r="C2168" s="50"/>
      <c r="D2168" s="51"/>
      <c r="E2168" s="60"/>
      <c r="F2168" s="59"/>
      <c r="G2168" s="69"/>
      <c r="H2168" s="73"/>
      <c r="I2168" s="54"/>
      <c r="J2168" s="54"/>
      <c r="K2168" s="86" t="s">
        <v>2833</v>
      </c>
      <c r="L2168" s="93" t="s">
        <v>2834</v>
      </c>
      <c r="M2168" s="1">
        <f t="shared" si="67"/>
        <v>17</v>
      </c>
      <c r="O2168" s="1" t="str">
        <f t="shared" si="68"/>
        <v>F5099</v>
      </c>
      <c r="P2168" s="1" t="str">
        <f t="shared" si="69"/>
        <v>Nenenteiti PVC GA</v>
      </c>
      <c r="Q2168" s="13" t="s">
        <v>2641</v>
      </c>
      <c r="R2168" s="11" t="s">
        <v>33</v>
      </c>
      <c r="S2168" s="11" t="s">
        <v>2636</v>
      </c>
    </row>
    <row r="2169" spans="1:19">
      <c r="A2169" s="37"/>
      <c r="B2169" s="37"/>
      <c r="C2169" s="50"/>
      <c r="D2169" s="51"/>
      <c r="E2169" s="60"/>
      <c r="F2169" s="59"/>
      <c r="G2169" s="69"/>
      <c r="H2169" s="73"/>
      <c r="I2169" s="54"/>
      <c r="J2169" s="54"/>
      <c r="K2169" s="86" t="s">
        <v>2835</v>
      </c>
      <c r="L2169" s="93" t="s">
        <v>2836</v>
      </c>
      <c r="M2169" s="1">
        <f t="shared" si="67"/>
        <v>18</v>
      </c>
      <c r="O2169" s="1" t="str">
        <f t="shared" si="68"/>
        <v>F5100</v>
      </c>
      <c r="P2169" s="1" t="str">
        <f t="shared" si="69"/>
        <v>Sadrishan Velaidan</v>
      </c>
      <c r="Q2169" s="13" t="s">
        <v>2641</v>
      </c>
      <c r="R2169" s="11" t="s">
        <v>33</v>
      </c>
      <c r="S2169" s="11" t="s">
        <v>2636</v>
      </c>
    </row>
    <row r="2170" spans="1:19">
      <c r="A2170" s="37"/>
      <c r="B2170" s="37"/>
      <c r="C2170" s="50"/>
      <c r="D2170" s="51"/>
      <c r="E2170" s="60"/>
      <c r="F2170" s="59"/>
      <c r="G2170" s="69"/>
      <c r="H2170" s="73"/>
      <c r="I2170" s="54"/>
      <c r="J2170" s="54"/>
      <c r="K2170" s="86" t="s">
        <v>2837</v>
      </c>
      <c r="L2170" s="93" t="s">
        <v>2838</v>
      </c>
      <c r="M2170" s="1">
        <f t="shared" si="67"/>
        <v>22</v>
      </c>
      <c r="O2170" s="1" t="str">
        <f t="shared" si="68"/>
        <v>F5101</v>
      </c>
      <c r="P2170" s="1" t="str">
        <f t="shared" si="69"/>
        <v>Judith Giblin- GA PACE</v>
      </c>
      <c r="Q2170" s="13" t="s">
        <v>2641</v>
      </c>
      <c r="R2170" s="11" t="s">
        <v>33</v>
      </c>
      <c r="S2170" s="11" t="s">
        <v>2636</v>
      </c>
    </row>
    <row r="2171" spans="1:19">
      <c r="A2171" s="37"/>
      <c r="B2171" s="37"/>
      <c r="C2171" s="50"/>
      <c r="D2171" s="51"/>
      <c r="E2171" s="60"/>
      <c r="F2171" s="59"/>
      <c r="G2171" s="69"/>
      <c r="H2171" s="73"/>
      <c r="I2171" s="54"/>
      <c r="J2171" s="54"/>
      <c r="K2171" s="86" t="s">
        <v>2839</v>
      </c>
      <c r="L2171" s="93" t="s">
        <v>2840</v>
      </c>
      <c r="M2171" s="1">
        <f t="shared" si="67"/>
        <v>22</v>
      </c>
      <c r="O2171" s="1" t="str">
        <f t="shared" si="68"/>
        <v>F5102</v>
      </c>
      <c r="P2171" s="1" t="str">
        <f t="shared" si="69"/>
        <v>Ashneel Chandra PVC GA</v>
      </c>
      <c r="Q2171" s="13" t="s">
        <v>2641</v>
      </c>
      <c r="R2171" s="11" t="s">
        <v>33</v>
      </c>
      <c r="S2171" s="11" t="s">
        <v>2636</v>
      </c>
    </row>
    <row r="2172" spans="1:19">
      <c r="A2172" s="37"/>
      <c r="B2172" s="37"/>
      <c r="C2172" s="50"/>
      <c r="D2172" s="51"/>
      <c r="E2172" s="60"/>
      <c r="F2172" s="59"/>
      <c r="G2172" s="69"/>
      <c r="H2172" s="73"/>
      <c r="I2172" s="54"/>
      <c r="J2172" s="54"/>
      <c r="K2172" s="86" t="s">
        <v>2841</v>
      </c>
      <c r="L2172" s="93" t="s">
        <v>2842</v>
      </c>
      <c r="M2172" s="1">
        <f t="shared" si="67"/>
        <v>23</v>
      </c>
      <c r="O2172" s="1" t="str">
        <f t="shared" si="68"/>
        <v>F5103</v>
      </c>
      <c r="P2172" s="1" t="str">
        <f t="shared" si="69"/>
        <v>Shyaayal Shivani PVC GA</v>
      </c>
      <c r="Q2172" s="13" t="s">
        <v>2641</v>
      </c>
      <c r="R2172" s="11" t="s">
        <v>33</v>
      </c>
      <c r="S2172" s="11" t="s">
        <v>2636</v>
      </c>
    </row>
    <row r="2173" spans="1:19">
      <c r="A2173" s="37"/>
      <c r="B2173" s="37"/>
      <c r="C2173" s="50"/>
      <c r="D2173" s="51"/>
      <c r="E2173" s="60"/>
      <c r="F2173" s="59"/>
      <c r="G2173" s="69"/>
      <c r="H2173" s="73"/>
      <c r="I2173" s="54"/>
      <c r="J2173" s="54"/>
      <c r="K2173" s="86" t="s">
        <v>2843</v>
      </c>
      <c r="L2173" s="93" t="s">
        <v>2844</v>
      </c>
      <c r="M2173" s="1">
        <f t="shared" si="67"/>
        <v>12</v>
      </c>
      <c r="O2173" s="1" t="str">
        <f t="shared" si="68"/>
        <v>F5104</v>
      </c>
      <c r="P2173" s="1" t="str">
        <f t="shared" si="69"/>
        <v>Reema-GA SGD</v>
      </c>
      <c r="Q2173" s="13" t="s">
        <v>2641</v>
      </c>
      <c r="R2173" s="11" t="s">
        <v>33</v>
      </c>
      <c r="S2173" s="11" t="s">
        <v>2636</v>
      </c>
    </row>
    <row r="2174" spans="1:19">
      <c r="A2174" s="37"/>
      <c r="B2174" s="37"/>
      <c r="C2174" s="50"/>
      <c r="D2174" s="51"/>
      <c r="E2174" s="60"/>
      <c r="F2174" s="59"/>
      <c r="G2174" s="69"/>
      <c r="H2174" s="73"/>
      <c r="I2174" s="54"/>
      <c r="J2174" s="54"/>
      <c r="K2174" s="86" t="s">
        <v>2845</v>
      </c>
      <c r="L2174" s="93" t="s">
        <v>2846</v>
      </c>
      <c r="M2174" s="1">
        <f t="shared" si="67"/>
        <v>22</v>
      </c>
      <c r="O2174" s="1" t="str">
        <f t="shared" si="68"/>
        <v>F5105</v>
      </c>
      <c r="P2174" s="1" t="str">
        <f t="shared" si="69"/>
        <v>Agnes Yeeting PVC-GA01</v>
      </c>
      <c r="Q2174" s="13" t="s">
        <v>2641</v>
      </c>
      <c r="R2174" s="11" t="s">
        <v>33</v>
      </c>
      <c r="S2174" s="11" t="s">
        <v>2636</v>
      </c>
    </row>
    <row r="2175" spans="1:19">
      <c r="A2175" s="37"/>
      <c r="B2175" s="37"/>
      <c r="C2175" s="50"/>
      <c r="D2175" s="51"/>
      <c r="E2175" s="60"/>
      <c r="F2175" s="59"/>
      <c r="G2175" s="69"/>
      <c r="H2175" s="73"/>
      <c r="I2175" s="54"/>
      <c r="J2175" s="54"/>
      <c r="K2175" s="86" t="s">
        <v>2847</v>
      </c>
      <c r="L2175" s="93" t="s">
        <v>2848</v>
      </c>
      <c r="M2175" s="1">
        <f t="shared" si="67"/>
        <v>14</v>
      </c>
      <c r="O2175" s="1" t="str">
        <f t="shared" si="68"/>
        <v>F5106</v>
      </c>
      <c r="P2175" s="1" t="str">
        <f t="shared" si="69"/>
        <v>Subhash-PVC GA</v>
      </c>
      <c r="Q2175" s="13" t="s">
        <v>2641</v>
      </c>
      <c r="R2175" s="11" t="s">
        <v>33</v>
      </c>
      <c r="S2175" s="11" t="s">
        <v>2636</v>
      </c>
    </row>
    <row r="2176" spans="1:19">
      <c r="A2176" s="37"/>
      <c r="B2176" s="37"/>
      <c r="C2176" s="50"/>
      <c r="D2176" s="51"/>
      <c r="E2176" s="60"/>
      <c r="F2176" s="59"/>
      <c r="G2176" s="69"/>
      <c r="H2176" s="73"/>
      <c r="I2176" s="54"/>
      <c r="J2176" s="54"/>
      <c r="K2176" s="86" t="s">
        <v>2849</v>
      </c>
      <c r="L2176" s="93" t="s">
        <v>2850</v>
      </c>
      <c r="M2176" s="1">
        <f t="shared" si="67"/>
        <v>20</v>
      </c>
      <c r="O2176" s="1" t="str">
        <f t="shared" si="68"/>
        <v>F5107</v>
      </c>
      <c r="P2176" s="1" t="str">
        <f t="shared" si="69"/>
        <v>Amelia Caucau-PVC GA</v>
      </c>
      <c r="Q2176" s="13" t="s">
        <v>2641</v>
      </c>
      <c r="R2176" s="11" t="s">
        <v>33</v>
      </c>
      <c r="S2176" s="11" t="s">
        <v>2636</v>
      </c>
    </row>
    <row r="2177" spans="1:19">
      <c r="A2177" s="37"/>
      <c r="B2177" s="37"/>
      <c r="C2177" s="50"/>
      <c r="D2177" s="51"/>
      <c r="E2177" s="60"/>
      <c r="F2177" s="59"/>
      <c r="G2177" s="69"/>
      <c r="H2177" s="73"/>
      <c r="I2177" s="54"/>
      <c r="J2177" s="54"/>
      <c r="K2177" s="86" t="s">
        <v>2851</v>
      </c>
      <c r="L2177" s="93" t="s">
        <v>2852</v>
      </c>
      <c r="M2177" s="1">
        <f t="shared" si="67"/>
        <v>15</v>
      </c>
      <c r="O2177" s="1" t="str">
        <f t="shared" si="68"/>
        <v>F5108</v>
      </c>
      <c r="P2177" s="1" t="str">
        <f t="shared" si="69"/>
        <v>Nilu Ram-PVC GA</v>
      </c>
      <c r="Q2177" s="13" t="s">
        <v>2641</v>
      </c>
      <c r="R2177" s="11" t="s">
        <v>33</v>
      </c>
      <c r="S2177" s="11" t="s">
        <v>2636</v>
      </c>
    </row>
    <row r="2178" spans="1:19">
      <c r="A2178" s="37"/>
      <c r="B2178" s="37"/>
      <c r="C2178" s="50"/>
      <c r="D2178" s="51"/>
      <c r="E2178" s="60"/>
      <c r="F2178" s="59"/>
      <c r="G2178" s="69"/>
      <c r="H2178" s="73"/>
      <c r="I2178" s="54"/>
      <c r="J2178" s="54"/>
      <c r="K2178" s="86" t="s">
        <v>2853</v>
      </c>
      <c r="L2178" s="93" t="s">
        <v>2854</v>
      </c>
      <c r="M2178" s="1">
        <f t="shared" si="67"/>
        <v>17</v>
      </c>
      <c r="O2178" s="1" t="str">
        <f t="shared" si="68"/>
        <v>F5109</v>
      </c>
      <c r="P2178" s="1" t="str">
        <f t="shared" si="69"/>
        <v>Derek Mane-PVC GA</v>
      </c>
      <c r="Q2178" s="13" t="s">
        <v>2641</v>
      </c>
      <c r="R2178" s="11" t="s">
        <v>33</v>
      </c>
      <c r="S2178" s="11" t="s">
        <v>2636</v>
      </c>
    </row>
    <row r="2179" spans="1:19">
      <c r="A2179" s="37"/>
      <c r="B2179" s="37"/>
      <c r="C2179" s="50"/>
      <c r="D2179" s="51"/>
      <c r="E2179" s="60"/>
      <c r="F2179" s="59"/>
      <c r="G2179" s="69"/>
      <c r="H2179" s="73"/>
      <c r="I2179" s="54"/>
      <c r="J2179" s="54"/>
      <c r="K2179" s="86" t="s">
        <v>2855</v>
      </c>
      <c r="L2179" s="93" t="s">
        <v>2765</v>
      </c>
      <c r="M2179" s="1">
        <f t="shared" si="67"/>
        <v>16</v>
      </c>
      <c r="O2179" s="1" t="str">
        <f t="shared" si="68"/>
        <v>F5110</v>
      </c>
      <c r="P2179" s="1" t="str">
        <f t="shared" si="69"/>
        <v>Elenoa Seru - GA</v>
      </c>
      <c r="Q2179" s="13" t="s">
        <v>2641</v>
      </c>
      <c r="R2179" s="11" t="s">
        <v>33</v>
      </c>
      <c r="S2179" s="11" t="s">
        <v>2636</v>
      </c>
    </row>
    <row r="2180" spans="1:19">
      <c r="A2180" s="37"/>
      <c r="B2180" s="37"/>
      <c r="C2180" s="50"/>
      <c r="D2180" s="51"/>
      <c r="E2180" s="60"/>
      <c r="F2180" s="59"/>
      <c r="G2180" s="69"/>
      <c r="H2180" s="73"/>
      <c r="I2180" s="54"/>
      <c r="J2180" s="54"/>
      <c r="K2180" s="86" t="s">
        <v>2856</v>
      </c>
      <c r="L2180" s="93" t="s">
        <v>2857</v>
      </c>
      <c r="M2180" s="1">
        <f t="shared" si="67"/>
        <v>19</v>
      </c>
      <c r="O2180" s="1" t="str">
        <f t="shared" si="68"/>
        <v>F5111</v>
      </c>
      <c r="P2180" s="1" t="str">
        <f t="shared" si="69"/>
        <v>Atishnal Chand - GA</v>
      </c>
      <c r="Q2180" s="13" t="s">
        <v>2641</v>
      </c>
      <c r="R2180" s="11" t="s">
        <v>33</v>
      </c>
      <c r="S2180" s="11" t="s">
        <v>2636</v>
      </c>
    </row>
    <row r="2181" spans="1:19">
      <c r="A2181" s="37"/>
      <c r="B2181" s="37"/>
      <c r="C2181" s="50"/>
      <c r="D2181" s="51"/>
      <c r="E2181" s="60"/>
      <c r="F2181" s="59"/>
      <c r="G2181" s="69"/>
      <c r="H2181" s="73"/>
      <c r="I2181" s="54"/>
      <c r="J2181" s="54"/>
      <c r="K2181" s="86" t="s">
        <v>2858</v>
      </c>
      <c r="L2181" s="93" t="s">
        <v>2859</v>
      </c>
      <c r="M2181" s="1">
        <f t="shared" si="67"/>
        <v>17</v>
      </c>
      <c r="O2181" s="1" t="str">
        <f t="shared" si="68"/>
        <v>F5112</v>
      </c>
      <c r="P2181" s="1" t="str">
        <f t="shared" si="69"/>
        <v>Sotiana Mele - GA</v>
      </c>
      <c r="Q2181" s="13" t="s">
        <v>2641</v>
      </c>
      <c r="R2181" s="11" t="s">
        <v>33</v>
      </c>
      <c r="S2181" s="11" t="s">
        <v>2636</v>
      </c>
    </row>
    <row r="2182" spans="1:19">
      <c r="A2182" s="37"/>
      <c r="B2182" s="37"/>
      <c r="C2182" s="50"/>
      <c r="D2182" s="51"/>
      <c r="E2182" s="60"/>
      <c r="F2182" s="59"/>
      <c r="G2182" s="69"/>
      <c r="H2182" s="73"/>
      <c r="I2182" s="54"/>
      <c r="J2182" s="54"/>
      <c r="K2182" s="86" t="s">
        <v>2860</v>
      </c>
      <c r="L2182" s="93" t="s">
        <v>2861</v>
      </c>
      <c r="M2182" s="1">
        <f t="shared" si="67"/>
        <v>13</v>
      </c>
      <c r="O2182" s="1" t="str">
        <f t="shared" si="68"/>
        <v>F5113</v>
      </c>
      <c r="P2182" s="1" t="str">
        <f t="shared" si="69"/>
        <v>Zamira Rua-GA</v>
      </c>
      <c r="Q2182" s="13" t="s">
        <v>2641</v>
      </c>
      <c r="R2182" s="11" t="s">
        <v>33</v>
      </c>
      <c r="S2182" s="11" t="s">
        <v>2636</v>
      </c>
    </row>
    <row r="2183" spans="1:19">
      <c r="A2183" s="37"/>
      <c r="B2183" s="37"/>
      <c r="C2183" s="50"/>
      <c r="D2183" s="51"/>
      <c r="E2183" s="60"/>
      <c r="F2183" s="59"/>
      <c r="G2183" s="69"/>
      <c r="H2183" s="73"/>
      <c r="I2183" s="54"/>
      <c r="J2183" s="54"/>
      <c r="K2183" s="86" t="s">
        <v>2862</v>
      </c>
      <c r="L2183" s="93" t="s">
        <v>2863</v>
      </c>
      <c r="M2183" s="1">
        <f t="shared" si="67"/>
        <v>21</v>
      </c>
      <c r="O2183" s="1" t="str">
        <f t="shared" si="68"/>
        <v>F5114</v>
      </c>
      <c r="P2183" s="1" t="str">
        <f t="shared" si="69"/>
        <v>Christian Manepolo-GA</v>
      </c>
      <c r="Q2183" s="13" t="s">
        <v>2641</v>
      </c>
      <c r="R2183" s="11" t="s">
        <v>33</v>
      </c>
      <c r="S2183" s="11" t="s">
        <v>2636</v>
      </c>
    </row>
    <row r="2184" spans="1:19">
      <c r="A2184" s="37"/>
      <c r="B2184" s="37"/>
      <c r="C2184" s="50"/>
      <c r="D2184" s="51"/>
      <c r="E2184" s="60"/>
      <c r="F2184" s="59"/>
      <c r="G2184" s="69"/>
      <c r="H2184" s="73"/>
      <c r="I2184" s="54"/>
      <c r="J2184" s="54"/>
      <c r="K2184" s="86" t="s">
        <v>2864</v>
      </c>
      <c r="L2184" s="93" t="s">
        <v>2865</v>
      </c>
      <c r="M2184" s="1">
        <f t="shared" si="67"/>
        <v>18</v>
      </c>
      <c r="O2184" s="1" t="str">
        <f t="shared" si="68"/>
        <v>F5115</v>
      </c>
      <c r="P2184" s="1" t="str">
        <f t="shared" si="69"/>
        <v>Jesslyn Kumar - GA</v>
      </c>
      <c r="Q2184" s="13" t="s">
        <v>2641</v>
      </c>
      <c r="R2184" s="11" t="s">
        <v>33</v>
      </c>
      <c r="S2184" s="11" t="s">
        <v>2636</v>
      </c>
    </row>
    <row r="2185" spans="1:19">
      <c r="A2185" s="37"/>
      <c r="B2185" s="37"/>
      <c r="C2185" s="50"/>
      <c r="D2185" s="51"/>
      <c r="E2185" s="60"/>
      <c r="F2185" s="59"/>
      <c r="G2185" s="69"/>
      <c r="H2185" s="73"/>
      <c r="I2185" s="54"/>
      <c r="J2185" s="54"/>
      <c r="K2185" s="86" t="s">
        <v>2866</v>
      </c>
      <c r="L2185" s="93" t="s">
        <v>2867</v>
      </c>
      <c r="M2185" s="1">
        <f t="shared" si="67"/>
        <v>19</v>
      </c>
      <c r="O2185" s="1" t="str">
        <f t="shared" si="68"/>
        <v>F5116</v>
      </c>
      <c r="P2185" s="1" t="str">
        <f t="shared" si="69"/>
        <v>Harshna Charan - GA</v>
      </c>
      <c r="Q2185" s="13" t="s">
        <v>2641</v>
      </c>
      <c r="R2185" s="11" t="s">
        <v>33</v>
      </c>
      <c r="S2185" s="11" t="s">
        <v>2636</v>
      </c>
    </row>
    <row r="2186" spans="1:19">
      <c r="A2186" s="37"/>
      <c r="B2186" s="37"/>
      <c r="C2186" s="50"/>
      <c r="D2186" s="51"/>
      <c r="E2186" s="60"/>
      <c r="F2186" s="59"/>
      <c r="G2186" s="69"/>
      <c r="H2186" s="73"/>
      <c r="I2186" s="54"/>
      <c r="J2186" s="54"/>
      <c r="K2186" s="86" t="s">
        <v>2868</v>
      </c>
      <c r="L2186" s="93" t="s">
        <v>2869</v>
      </c>
      <c r="M2186" s="1">
        <f t="shared" si="67"/>
        <v>21</v>
      </c>
      <c r="O2186" s="1" t="str">
        <f t="shared" si="68"/>
        <v>F5117</v>
      </c>
      <c r="P2186" s="1" t="str">
        <f t="shared" si="69"/>
        <v>Sepuloni Lolohea - GA</v>
      </c>
      <c r="Q2186" s="13" t="s">
        <v>2641</v>
      </c>
      <c r="R2186" s="11" t="s">
        <v>33</v>
      </c>
      <c r="S2186" s="11" t="s">
        <v>2636</v>
      </c>
    </row>
    <row r="2187" spans="1:19">
      <c r="A2187" s="37"/>
      <c r="B2187" s="37"/>
      <c r="C2187" s="50"/>
      <c r="D2187" s="51"/>
      <c r="E2187" s="60"/>
      <c r="F2187" s="59"/>
      <c r="G2187" s="69"/>
      <c r="H2187" s="73"/>
      <c r="I2187" s="54"/>
      <c r="J2187" s="54"/>
      <c r="K2187" s="86" t="s">
        <v>2870</v>
      </c>
      <c r="L2187" s="93" t="s">
        <v>2871</v>
      </c>
      <c r="M2187" s="1">
        <f t="shared" si="67"/>
        <v>16</v>
      </c>
      <c r="O2187" s="1" t="str">
        <f t="shared" si="68"/>
        <v>F5118</v>
      </c>
      <c r="P2187" s="1" t="str">
        <f t="shared" si="69"/>
        <v>Shubha Singh -GA</v>
      </c>
      <c r="Q2187" s="13" t="s">
        <v>2641</v>
      </c>
      <c r="R2187" s="11" t="s">
        <v>33</v>
      </c>
      <c r="S2187" s="11" t="s">
        <v>2636</v>
      </c>
    </row>
    <row r="2188" spans="1:19">
      <c r="A2188" s="37"/>
      <c r="B2188" s="37"/>
      <c r="C2188" s="50"/>
      <c r="D2188" s="51"/>
      <c r="E2188" s="60"/>
      <c r="F2188" s="59"/>
      <c r="G2188" s="69"/>
      <c r="H2188" s="73"/>
      <c r="I2188" s="54"/>
      <c r="J2188" s="54"/>
      <c r="K2188" s="86" t="s">
        <v>2872</v>
      </c>
      <c r="L2188" s="93" t="s">
        <v>2873</v>
      </c>
      <c r="M2188" s="1">
        <f t="shared" si="67"/>
        <v>16</v>
      </c>
      <c r="O2188" s="1" t="str">
        <f t="shared" si="68"/>
        <v>F5119</v>
      </c>
      <c r="P2188" s="1" t="str">
        <f t="shared" si="69"/>
        <v>Nick Kewa-DVC GA</v>
      </c>
      <c r="Q2188" s="13" t="s">
        <v>2641</v>
      </c>
      <c r="R2188" s="11" t="s">
        <v>33</v>
      </c>
      <c r="S2188" s="11" t="s">
        <v>2636</v>
      </c>
    </row>
    <row r="2189" spans="1:19">
      <c r="A2189" s="37"/>
      <c r="B2189" s="37"/>
      <c r="C2189" s="50"/>
      <c r="D2189" s="51"/>
      <c r="E2189" s="60"/>
      <c r="F2189" s="59"/>
      <c r="G2189" s="69"/>
      <c r="H2189" s="73"/>
      <c r="I2189" s="54"/>
      <c r="J2189" s="54"/>
      <c r="K2189" s="86" t="s">
        <v>2874</v>
      </c>
      <c r="L2189" s="93" t="s">
        <v>2875</v>
      </c>
      <c r="M2189" s="1">
        <f t="shared" si="67"/>
        <v>20</v>
      </c>
      <c r="O2189" s="1" t="str">
        <f t="shared" si="68"/>
        <v>F5120</v>
      </c>
      <c r="P2189" s="1" t="str">
        <f t="shared" si="69"/>
        <v>Peaua Heimuli-DVC GA</v>
      </c>
      <c r="Q2189" s="13" t="s">
        <v>2641</v>
      </c>
      <c r="R2189" s="11" t="s">
        <v>33</v>
      </c>
      <c r="S2189" s="11" t="s">
        <v>2636</v>
      </c>
    </row>
    <row r="2190" spans="1:19">
      <c r="A2190" s="37"/>
      <c r="B2190" s="37"/>
      <c r="C2190" s="50"/>
      <c r="D2190" s="51"/>
      <c r="E2190" s="60"/>
      <c r="F2190" s="59"/>
      <c r="G2190" s="69"/>
      <c r="H2190" s="73"/>
      <c r="I2190" s="54"/>
      <c r="J2190" s="54"/>
      <c r="K2190" s="86" t="s">
        <v>2876</v>
      </c>
      <c r="L2190" s="93" t="s">
        <v>2877</v>
      </c>
      <c r="M2190" s="1">
        <f t="shared" si="67"/>
        <v>22</v>
      </c>
      <c r="O2190" s="1" t="str">
        <f t="shared" si="68"/>
        <v>F5121</v>
      </c>
      <c r="P2190" s="1" t="str">
        <f t="shared" si="69"/>
        <v>Milton Keremama DVC GA</v>
      </c>
      <c r="Q2190" s="13" t="s">
        <v>2641</v>
      </c>
      <c r="R2190" s="11" t="s">
        <v>33</v>
      </c>
      <c r="S2190" s="11" t="s">
        <v>2636</v>
      </c>
    </row>
    <row r="2191" spans="1:19">
      <c r="A2191" s="37"/>
      <c r="B2191" s="37"/>
      <c r="C2191" s="50"/>
      <c r="D2191" s="51"/>
      <c r="E2191" s="60"/>
      <c r="F2191" s="59"/>
      <c r="G2191" s="69"/>
      <c r="H2191" s="73"/>
      <c r="I2191" s="54"/>
      <c r="J2191" s="54"/>
      <c r="K2191" s="86" t="s">
        <v>2878</v>
      </c>
      <c r="L2191" s="93" t="s">
        <v>2879</v>
      </c>
      <c r="M2191" s="1">
        <f t="shared" si="67"/>
        <v>17</v>
      </c>
      <c r="O2191" s="1" t="str">
        <f t="shared" si="68"/>
        <v>F5122</v>
      </c>
      <c r="P2191" s="1" t="str">
        <f t="shared" si="69"/>
        <v>Sue Gallen-DVC GA</v>
      </c>
      <c r="Q2191" s="13" t="s">
        <v>2641</v>
      </c>
      <c r="R2191" s="11" t="s">
        <v>33</v>
      </c>
      <c r="S2191" s="11" t="s">
        <v>2636</v>
      </c>
    </row>
    <row r="2192" spans="1:19">
      <c r="A2192" s="37"/>
      <c r="B2192" s="37"/>
      <c r="C2192" s="50"/>
      <c r="D2192" s="51"/>
      <c r="E2192" s="60"/>
      <c r="F2192" s="59"/>
      <c r="G2192" s="69"/>
      <c r="H2192" s="73"/>
      <c r="I2192" s="54"/>
      <c r="J2192" s="54"/>
      <c r="K2192" s="86" t="s">
        <v>2880</v>
      </c>
      <c r="L2192" s="93" t="s">
        <v>2881</v>
      </c>
      <c r="M2192" s="1">
        <f t="shared" si="67"/>
        <v>24</v>
      </c>
      <c r="O2192" s="1" t="str">
        <f t="shared" si="68"/>
        <v>F5123</v>
      </c>
      <c r="P2192" s="1" t="str">
        <f t="shared" si="69"/>
        <v>William Parairato-DVC GA</v>
      </c>
      <c r="Q2192" s="13" t="s">
        <v>2641</v>
      </c>
      <c r="R2192" s="11" t="s">
        <v>33</v>
      </c>
      <c r="S2192" s="11" t="s">
        <v>2636</v>
      </c>
    </row>
    <row r="2193" spans="1:19">
      <c r="A2193" s="37"/>
      <c r="B2193" s="37"/>
      <c r="C2193" s="50"/>
      <c r="D2193" s="51"/>
      <c r="E2193" s="60"/>
      <c r="F2193" s="59"/>
      <c r="G2193" s="69"/>
      <c r="H2193" s="73"/>
      <c r="I2193" s="54"/>
      <c r="J2193" s="54"/>
      <c r="K2193" s="86" t="s">
        <v>2882</v>
      </c>
      <c r="L2193" s="93" t="s">
        <v>2883</v>
      </c>
      <c r="M2193" s="1">
        <f t="shared" si="67"/>
        <v>20</v>
      </c>
      <c r="O2193" s="1" t="str">
        <f t="shared" si="68"/>
        <v>F5124</v>
      </c>
      <c r="P2193" s="1" t="str">
        <f t="shared" si="69"/>
        <v>Eliala Fihaki-DVC GA</v>
      </c>
      <c r="Q2193" s="13" t="s">
        <v>2641</v>
      </c>
      <c r="R2193" s="11" t="s">
        <v>33</v>
      </c>
      <c r="S2193" s="11" t="s">
        <v>2636</v>
      </c>
    </row>
    <row r="2194" spans="1:19">
      <c r="A2194" s="37"/>
      <c r="B2194" s="37"/>
      <c r="C2194" s="50"/>
      <c r="D2194" s="51"/>
      <c r="E2194" s="60"/>
      <c r="F2194" s="59"/>
      <c r="G2194" s="69"/>
      <c r="H2194" s="73"/>
      <c r="I2194" s="54"/>
      <c r="J2194" s="54"/>
      <c r="K2194" s="86" t="s">
        <v>2884</v>
      </c>
      <c r="L2194" s="93" t="s">
        <v>2885</v>
      </c>
      <c r="M2194" s="1">
        <f t="shared" ref="M2194:M2199" si="70">MAX(LEN(F2194), LEN(H2194), LEN(J2194), LEN(L2195))</f>
        <v>22</v>
      </c>
      <c r="O2194" s="1" t="str">
        <f t="shared" ref="O2194:O2199" si="71">E2194&amp;G2194&amp;I2194&amp;K2195</f>
        <v>F5125</v>
      </c>
      <c r="P2194" s="1" t="str">
        <f t="shared" ref="P2194:P2199" si="72">F2194&amp;H2194&amp;J2194&amp;L2195</f>
        <v>Vaine Wichman - DVC GA</v>
      </c>
      <c r="Q2194" s="13" t="s">
        <v>2641</v>
      </c>
      <c r="R2194" s="11" t="s">
        <v>33</v>
      </c>
      <c r="S2194" s="11" t="s">
        <v>2636</v>
      </c>
    </row>
    <row r="2195" spans="1:19">
      <c r="A2195" s="37"/>
      <c r="B2195" s="37"/>
      <c r="C2195" s="50"/>
      <c r="D2195" s="51"/>
      <c r="E2195" s="60"/>
      <c r="F2195" s="59"/>
      <c r="G2195" s="69"/>
      <c r="H2195" s="73"/>
      <c r="I2195" s="54"/>
      <c r="J2195" s="54"/>
      <c r="K2195" s="86" t="s">
        <v>2886</v>
      </c>
      <c r="L2195" s="93" t="s">
        <v>2887</v>
      </c>
      <c r="M2195" s="1">
        <f t="shared" si="70"/>
        <v>25</v>
      </c>
      <c r="O2195" s="1" t="str">
        <f t="shared" si="71"/>
        <v>F5126</v>
      </c>
      <c r="P2195" s="1" t="str">
        <f t="shared" si="72"/>
        <v>George Hoaau-FBE Research</v>
      </c>
      <c r="Q2195" s="13" t="s">
        <v>2641</v>
      </c>
      <c r="R2195" s="11" t="s">
        <v>33</v>
      </c>
      <c r="S2195" s="11" t="s">
        <v>2636</v>
      </c>
    </row>
    <row r="2196" spans="1:19">
      <c r="A2196" s="37"/>
      <c r="B2196" s="37"/>
      <c r="C2196" s="50"/>
      <c r="D2196" s="51"/>
      <c r="E2196" s="60"/>
      <c r="F2196" s="59"/>
      <c r="G2196" s="69"/>
      <c r="H2196" s="73"/>
      <c r="I2196" s="54"/>
      <c r="J2196" s="54"/>
      <c r="K2196" s="86" t="s">
        <v>2888</v>
      </c>
      <c r="L2196" s="93" t="s">
        <v>2889</v>
      </c>
      <c r="M2196" s="1">
        <f t="shared" si="70"/>
        <v>25</v>
      </c>
      <c r="O2196" s="1" t="str">
        <f t="shared" si="71"/>
        <v>F5127</v>
      </c>
      <c r="P2196" s="1" t="str">
        <f t="shared" si="72"/>
        <v>Lingikoni Vaka'uta DVC GA</v>
      </c>
      <c r="Q2196" s="13" t="s">
        <v>2641</v>
      </c>
      <c r="R2196" s="11" t="s">
        <v>33</v>
      </c>
      <c r="S2196" s="11" t="s">
        <v>2636</v>
      </c>
    </row>
    <row r="2197" spans="1:19">
      <c r="A2197" s="37"/>
      <c r="B2197" s="37"/>
      <c r="C2197" s="50"/>
      <c r="D2197" s="51"/>
      <c r="E2197" s="60"/>
      <c r="F2197" s="59"/>
      <c r="G2197" s="69"/>
      <c r="H2197" s="73"/>
      <c r="I2197" s="54"/>
      <c r="J2197" s="54"/>
      <c r="K2197" s="86" t="s">
        <v>2890</v>
      </c>
      <c r="L2197" s="93" t="s">
        <v>2891</v>
      </c>
      <c r="M2197" s="1">
        <f t="shared" si="70"/>
        <v>17</v>
      </c>
      <c r="O2197" s="1" t="str">
        <f t="shared" si="71"/>
        <v>F5128</v>
      </c>
      <c r="P2197" s="1" t="str">
        <f t="shared" si="72"/>
        <v>Zafia Naaz DVC GA</v>
      </c>
      <c r="Q2197" s="13" t="s">
        <v>2641</v>
      </c>
      <c r="R2197" s="11" t="s">
        <v>33</v>
      </c>
      <c r="S2197" s="11" t="s">
        <v>2636</v>
      </c>
    </row>
    <row r="2198" spans="1:19">
      <c r="A2198" s="37"/>
      <c r="B2198" s="37"/>
      <c r="C2198" s="50"/>
      <c r="D2198" s="51"/>
      <c r="E2198" s="60"/>
      <c r="F2198" s="59"/>
      <c r="G2198" s="69"/>
      <c r="H2198" s="73"/>
      <c r="I2198" s="54"/>
      <c r="J2198" s="54"/>
      <c r="K2198" s="86" t="s">
        <v>2892</v>
      </c>
      <c r="L2198" s="93" t="s">
        <v>2893</v>
      </c>
      <c r="M2198" s="1">
        <f t="shared" si="70"/>
        <v>24</v>
      </c>
      <c r="O2198" s="1" t="str">
        <f t="shared" si="71"/>
        <v>F5129</v>
      </c>
      <c r="P2198" s="1" t="str">
        <f t="shared" si="72"/>
        <v>Nileshni/Primary Schools</v>
      </c>
      <c r="Q2198" s="13" t="s">
        <v>2641</v>
      </c>
      <c r="R2198" s="11" t="s">
        <v>33</v>
      </c>
      <c r="S2198" s="11" t="s">
        <v>2636</v>
      </c>
    </row>
    <row r="2199" spans="1:19">
      <c r="A2199" s="37"/>
      <c r="B2199" s="37"/>
      <c r="C2199" s="50"/>
      <c r="D2199" s="51"/>
      <c r="E2199" s="60"/>
      <c r="F2199" s="59"/>
      <c r="G2199" s="69"/>
      <c r="H2199" s="73"/>
      <c r="I2199" s="54"/>
      <c r="J2199" s="54"/>
      <c r="K2199" s="86" t="s">
        <v>2894</v>
      </c>
      <c r="L2199" s="93" t="s">
        <v>2895</v>
      </c>
      <c r="M2199" s="1">
        <f t="shared" si="70"/>
        <v>20</v>
      </c>
      <c r="O2199" s="1" t="str">
        <f t="shared" si="71"/>
        <v>F5130</v>
      </c>
      <c r="P2199" s="1" t="str">
        <f t="shared" si="72"/>
        <v>Jenny/Women Violence</v>
      </c>
      <c r="Q2199" s="13" t="s">
        <v>2641</v>
      </c>
      <c r="R2199" s="11" t="s">
        <v>33</v>
      </c>
      <c r="S2199" s="11" t="s">
        <v>2636</v>
      </c>
    </row>
    <row r="2200" spans="1:19">
      <c r="A2200" s="37"/>
      <c r="B2200" s="37"/>
      <c r="C2200" s="50"/>
      <c r="D2200" s="51"/>
      <c r="E2200" s="60"/>
      <c r="F2200" s="59"/>
      <c r="G2200" s="69"/>
      <c r="H2200" s="73"/>
      <c r="I2200" s="54"/>
      <c r="J2200" s="54"/>
      <c r="K2200" s="86" t="s">
        <v>2896</v>
      </c>
      <c r="L2200" s="93" t="s">
        <v>2897</v>
      </c>
      <c r="M2200" s="1">
        <f>MAX(LEN(F2200), LEN(H2200), LEN(J2200), LEN(L2347))</f>
        <v>0</v>
      </c>
      <c r="O2200" s="1" t="str">
        <f>E2200&amp;G2200&amp;I2200&amp;K2347</f>
        <v/>
      </c>
      <c r="P2200" s="1" t="str">
        <f>F2200&amp;H2200&amp;J2200&amp;L2347</f>
        <v/>
      </c>
      <c r="Q2200" s="13" t="s">
        <v>2641</v>
      </c>
      <c r="R2200" s="11" t="s">
        <v>33</v>
      </c>
      <c r="S2200" s="11" t="s">
        <v>2636</v>
      </c>
    </row>
    <row r="2201" spans="1:19">
      <c r="A2201" s="37"/>
      <c r="B2201" s="37"/>
      <c r="C2201" s="50"/>
      <c r="D2201" s="51"/>
      <c r="E2201" s="60"/>
      <c r="F2201" s="59"/>
      <c r="G2201" s="69"/>
      <c r="H2201" s="73"/>
      <c r="I2201" s="54"/>
      <c r="J2201" s="54"/>
      <c r="K2201" s="86" t="s">
        <v>2898</v>
      </c>
      <c r="L2201" s="93" t="s">
        <v>2899</v>
      </c>
      <c r="R2201" s="235" t="s">
        <v>33</v>
      </c>
      <c r="S2201" s="235"/>
    </row>
    <row r="2202" spans="1:19">
      <c r="A2202" s="37"/>
      <c r="B2202" s="37"/>
      <c r="C2202" s="50"/>
      <c r="D2202" s="51"/>
      <c r="E2202" s="60"/>
      <c r="F2202" s="59"/>
      <c r="G2202" s="69"/>
      <c r="H2202" s="73"/>
      <c r="I2202" s="54"/>
      <c r="J2202" s="54"/>
      <c r="K2202" s="86" t="s">
        <v>5634</v>
      </c>
      <c r="L2202" s="93" t="s">
        <v>5205</v>
      </c>
      <c r="R2202" s="235" t="s">
        <v>33</v>
      </c>
      <c r="S2202" s="235"/>
    </row>
    <row r="2203" spans="1:19">
      <c r="A2203" s="37"/>
      <c r="B2203" s="37"/>
      <c r="C2203" s="50"/>
      <c r="D2203" s="51"/>
      <c r="E2203" s="60"/>
      <c r="F2203" s="59"/>
      <c r="G2203" s="69"/>
      <c r="H2203" s="73"/>
      <c r="I2203" s="54"/>
      <c r="J2203" s="54"/>
      <c r="K2203" s="86" t="s">
        <v>5635</v>
      </c>
      <c r="L2203" s="93" t="s">
        <v>5636</v>
      </c>
      <c r="R2203" s="235" t="s">
        <v>33</v>
      </c>
      <c r="S2203" s="235"/>
    </row>
    <row r="2204" spans="1:19">
      <c r="A2204" s="37"/>
      <c r="B2204" s="37"/>
      <c r="C2204" s="50"/>
      <c r="D2204" s="51"/>
      <c r="E2204" s="60"/>
      <c r="F2204" s="59"/>
      <c r="G2204" s="69"/>
      <c r="H2204" s="73"/>
      <c r="I2204" s="54"/>
      <c r="J2204" s="54"/>
      <c r="K2204" s="86" t="s">
        <v>5637</v>
      </c>
      <c r="L2204" s="93" t="s">
        <v>5638</v>
      </c>
      <c r="R2204" s="235" t="s">
        <v>33</v>
      </c>
      <c r="S2204" s="235"/>
    </row>
    <row r="2205" spans="1:19">
      <c r="A2205" s="37"/>
      <c r="B2205" s="37"/>
      <c r="C2205" s="50"/>
      <c r="D2205" s="51"/>
      <c r="E2205" s="60"/>
      <c r="F2205" s="59"/>
      <c r="G2205" s="69"/>
      <c r="H2205" s="73"/>
      <c r="I2205" s="54"/>
      <c r="J2205" s="54"/>
      <c r="K2205" s="86" t="s">
        <v>5639</v>
      </c>
      <c r="L2205" s="93" t="s">
        <v>5640</v>
      </c>
      <c r="R2205" s="235" t="s">
        <v>33</v>
      </c>
      <c r="S2205" s="235"/>
    </row>
    <row r="2206" spans="1:19">
      <c r="A2206" s="37"/>
      <c r="B2206" s="37"/>
      <c r="C2206" s="50"/>
      <c r="D2206" s="51"/>
      <c r="E2206" s="60"/>
      <c r="F2206" s="59"/>
      <c r="G2206" s="69"/>
      <c r="H2206" s="73"/>
      <c r="I2206" s="54"/>
      <c r="J2206" s="54"/>
      <c r="K2206" s="86" t="s">
        <v>5641</v>
      </c>
      <c r="L2206" s="93" t="s">
        <v>5642</v>
      </c>
      <c r="R2206" s="235" t="s">
        <v>33</v>
      </c>
      <c r="S2206" s="235"/>
    </row>
    <row r="2207" spans="1:19">
      <c r="A2207" s="37"/>
      <c r="B2207" s="37"/>
      <c r="C2207" s="50"/>
      <c r="D2207" s="51"/>
      <c r="E2207" s="60"/>
      <c r="F2207" s="59"/>
      <c r="G2207" s="69"/>
      <c r="H2207" s="73"/>
      <c r="I2207" s="54"/>
      <c r="J2207" s="54"/>
      <c r="K2207" s="86" t="s">
        <v>5643</v>
      </c>
      <c r="L2207" s="93" t="s">
        <v>5644</v>
      </c>
      <c r="R2207" s="235" t="s">
        <v>33</v>
      </c>
      <c r="S2207" s="235"/>
    </row>
    <row r="2208" spans="1:19">
      <c r="A2208" s="37"/>
      <c r="B2208" s="37"/>
      <c r="C2208" s="50"/>
      <c r="D2208" s="51"/>
      <c r="E2208" s="60"/>
      <c r="F2208" s="59"/>
      <c r="G2208" s="69"/>
      <c r="H2208" s="73"/>
      <c r="I2208" s="54"/>
      <c r="J2208" s="54"/>
      <c r="K2208" s="86" t="s">
        <v>5645</v>
      </c>
      <c r="L2208" s="93" t="s">
        <v>5646</v>
      </c>
      <c r="R2208" s="235" t="s">
        <v>33</v>
      </c>
      <c r="S2208" s="235"/>
    </row>
    <row r="2209" spans="1:19">
      <c r="A2209" s="37"/>
      <c r="B2209" s="37"/>
      <c r="C2209" s="50"/>
      <c r="D2209" s="51"/>
      <c r="E2209" s="60"/>
      <c r="F2209" s="59"/>
      <c r="G2209" s="69"/>
      <c r="H2209" s="73"/>
      <c r="I2209" s="54"/>
      <c r="J2209" s="54"/>
      <c r="K2209" s="86" t="s">
        <v>5647</v>
      </c>
      <c r="L2209" s="93" t="s">
        <v>5648</v>
      </c>
      <c r="R2209" s="235" t="s">
        <v>33</v>
      </c>
      <c r="S2209" s="235"/>
    </row>
    <row r="2210" spans="1:19">
      <c r="A2210" s="37"/>
      <c r="B2210" s="37"/>
      <c r="C2210" s="50"/>
      <c r="D2210" s="51"/>
      <c r="E2210" s="60"/>
      <c r="F2210" s="59"/>
      <c r="G2210" s="69"/>
      <c r="H2210" s="73"/>
      <c r="I2210" s="54"/>
      <c r="J2210" s="54"/>
      <c r="K2210" s="86" t="s">
        <v>5649</v>
      </c>
      <c r="L2210" s="93" t="s">
        <v>5423</v>
      </c>
      <c r="R2210" s="235" t="s">
        <v>33</v>
      </c>
      <c r="S2210" s="235"/>
    </row>
    <row r="2211" spans="1:19">
      <c r="A2211" s="37"/>
      <c r="B2211" s="37"/>
      <c r="C2211" s="50"/>
      <c r="D2211" s="51"/>
      <c r="E2211" s="60"/>
      <c r="F2211" s="59"/>
      <c r="G2211" s="69"/>
      <c r="H2211" s="73"/>
      <c r="I2211" s="54"/>
      <c r="J2211" s="54"/>
      <c r="K2211" s="86" t="s">
        <v>5650</v>
      </c>
      <c r="L2211" s="93" t="s">
        <v>5449</v>
      </c>
      <c r="R2211" s="235" t="s">
        <v>33</v>
      </c>
      <c r="S2211" s="235"/>
    </row>
    <row r="2212" spans="1:19">
      <c r="A2212" s="37"/>
      <c r="B2212" s="37"/>
      <c r="C2212" s="50"/>
      <c r="D2212" s="51"/>
      <c r="E2212" s="60"/>
      <c r="F2212" s="59"/>
      <c r="G2212" s="69"/>
      <c r="H2212" s="73"/>
      <c r="I2212" s="54"/>
      <c r="J2212" s="54"/>
      <c r="K2212" s="86" t="s">
        <v>6026</v>
      </c>
      <c r="L2212" s="93" t="s">
        <v>6025</v>
      </c>
      <c r="R2212" s="261" t="s">
        <v>33</v>
      </c>
      <c r="S2212" s="235"/>
    </row>
    <row r="2213" spans="1:19">
      <c r="A2213" s="37"/>
      <c r="B2213" s="37"/>
      <c r="C2213" s="50"/>
      <c r="D2213" s="51"/>
      <c r="E2213" s="60"/>
      <c r="F2213" s="59"/>
      <c r="G2213" s="69"/>
      <c r="H2213" s="73"/>
      <c r="I2213" s="54"/>
      <c r="J2213" s="54"/>
      <c r="K2213" s="86" t="s">
        <v>6027</v>
      </c>
      <c r="L2213" s="93" t="s">
        <v>6028</v>
      </c>
      <c r="R2213" s="261" t="s">
        <v>33</v>
      </c>
      <c r="S2213" s="261"/>
    </row>
    <row r="2214" spans="1:19">
      <c r="A2214" s="37"/>
      <c r="B2214" s="37"/>
      <c r="C2214" s="50"/>
      <c r="D2214" s="51"/>
      <c r="E2214" s="60"/>
      <c r="F2214" s="59"/>
      <c r="G2214" s="69"/>
      <c r="H2214" s="73"/>
      <c r="I2214" s="54"/>
      <c r="J2214" s="54"/>
      <c r="K2214" s="86" t="s">
        <v>6030</v>
      </c>
      <c r="L2214" s="93" t="s">
        <v>6029</v>
      </c>
      <c r="R2214" s="261" t="s">
        <v>33</v>
      </c>
      <c r="S2214" s="261"/>
    </row>
    <row r="2215" spans="1:19">
      <c r="A2215" s="37"/>
      <c r="B2215" s="37"/>
      <c r="C2215" s="50"/>
      <c r="D2215" s="51"/>
      <c r="E2215" s="60"/>
      <c r="F2215" s="59"/>
      <c r="G2215" s="69"/>
      <c r="H2215" s="73"/>
      <c r="I2215" s="54"/>
      <c r="J2215" s="54"/>
      <c r="K2215" s="86" t="s">
        <v>6031</v>
      </c>
      <c r="L2215" s="93" t="s">
        <v>6032</v>
      </c>
      <c r="R2215" s="261" t="s">
        <v>33</v>
      </c>
      <c r="S2215" s="261"/>
    </row>
    <row r="2216" spans="1:19">
      <c r="A2216" s="37"/>
      <c r="B2216" s="37"/>
      <c r="C2216" s="50"/>
      <c r="D2216" s="51"/>
      <c r="E2216" s="60"/>
      <c r="F2216" s="59"/>
      <c r="G2216" s="69"/>
      <c r="H2216" s="73"/>
      <c r="I2216" s="54"/>
      <c r="J2216" s="54"/>
      <c r="K2216" s="86" t="s">
        <v>6033</v>
      </c>
      <c r="L2216" s="93" t="s">
        <v>6034</v>
      </c>
      <c r="R2216" s="261" t="s">
        <v>33</v>
      </c>
      <c r="S2216" s="261"/>
    </row>
    <row r="2217" spans="1:19">
      <c r="A2217" s="37"/>
      <c r="B2217" s="37"/>
      <c r="C2217" s="50"/>
      <c r="D2217" s="51"/>
      <c r="E2217" s="60"/>
      <c r="F2217" s="59"/>
      <c r="G2217" s="69"/>
      <c r="H2217" s="73"/>
      <c r="I2217" s="54"/>
      <c r="J2217" s="54"/>
      <c r="K2217" s="86" t="s">
        <v>6344</v>
      </c>
      <c r="L2217" s="93" t="s">
        <v>6345</v>
      </c>
      <c r="R2217" s="279" t="s">
        <v>33</v>
      </c>
      <c r="S2217" s="261"/>
    </row>
    <row r="2218" spans="1:19">
      <c r="A2218" s="37"/>
      <c r="B2218" s="37"/>
      <c r="C2218" s="50"/>
      <c r="D2218" s="51"/>
      <c r="E2218" s="60"/>
      <c r="F2218" s="59"/>
      <c r="G2218" s="69"/>
      <c r="H2218" s="73"/>
      <c r="I2218" s="54"/>
      <c r="J2218" s="54"/>
      <c r="K2218" s="86" t="s">
        <v>6830</v>
      </c>
      <c r="L2218" s="93" t="s">
        <v>6831</v>
      </c>
      <c r="R2218" s="333" t="s">
        <v>33</v>
      </c>
      <c r="S2218" s="304"/>
    </row>
    <row r="2219" spans="1:19">
      <c r="A2219" s="37"/>
      <c r="B2219" s="37"/>
      <c r="C2219" s="50"/>
      <c r="D2219" s="51"/>
      <c r="E2219" s="60"/>
      <c r="F2219" s="59"/>
      <c r="G2219" s="69"/>
      <c r="H2219" s="73"/>
      <c r="I2219" s="54"/>
      <c r="J2219" s="54"/>
      <c r="K2219" s="86" t="s">
        <v>6832</v>
      </c>
      <c r="L2219" s="93" t="s">
        <v>6833</v>
      </c>
      <c r="R2219" s="333" t="s">
        <v>33</v>
      </c>
      <c r="S2219" s="304"/>
    </row>
    <row r="2220" spans="1:19">
      <c r="A2220" s="37"/>
      <c r="B2220" s="37"/>
      <c r="C2220" s="50"/>
      <c r="D2220" s="51"/>
      <c r="E2220" s="60"/>
      <c r="F2220" s="59"/>
      <c r="G2220" s="69"/>
      <c r="H2220" s="73"/>
      <c r="I2220" s="54"/>
      <c r="J2220" s="54"/>
      <c r="K2220" s="86" t="s">
        <v>7116</v>
      </c>
      <c r="L2220" s="93" t="s">
        <v>7117</v>
      </c>
      <c r="R2220" s="333" t="s">
        <v>33</v>
      </c>
      <c r="S2220" s="279"/>
    </row>
    <row r="2221" spans="1:19">
      <c r="A2221" s="37"/>
      <c r="B2221" s="37"/>
      <c r="C2221" s="50"/>
      <c r="D2221" s="51"/>
      <c r="E2221" s="60"/>
      <c r="F2221" s="59"/>
      <c r="G2221" s="69"/>
      <c r="H2221" s="73"/>
      <c r="I2221" s="54"/>
      <c r="J2221" s="54"/>
      <c r="K2221" s="86" t="s">
        <v>7127</v>
      </c>
      <c r="L2221" s="93" t="s">
        <v>7126</v>
      </c>
      <c r="R2221" s="333" t="s">
        <v>33</v>
      </c>
      <c r="S2221" s="333"/>
    </row>
    <row r="2222" spans="1:19">
      <c r="A2222" s="37"/>
      <c r="B2222" s="37"/>
      <c r="C2222" s="50"/>
      <c r="D2222" s="51"/>
      <c r="E2222" s="60"/>
      <c r="F2222" s="59"/>
      <c r="G2222" s="69"/>
      <c r="H2222" s="73"/>
      <c r="I2222" s="54"/>
      <c r="J2222" s="54"/>
      <c r="K2222" s="86" t="s">
        <v>7128</v>
      </c>
      <c r="L2222" s="87" t="s">
        <v>7129</v>
      </c>
      <c r="R2222" s="333" t="s">
        <v>33</v>
      </c>
      <c r="S2222" s="333"/>
    </row>
    <row r="2223" spans="1:19">
      <c r="A2223" s="37"/>
      <c r="B2223" s="37"/>
      <c r="C2223" s="50"/>
      <c r="D2223" s="51"/>
      <c r="E2223" s="60"/>
      <c r="F2223" s="59"/>
      <c r="G2223" s="69"/>
      <c r="H2223" s="73"/>
      <c r="I2223" s="54"/>
      <c r="J2223" s="54"/>
      <c r="K2223" s="86" t="s">
        <v>7243</v>
      </c>
      <c r="L2223" s="93" t="s">
        <v>7242</v>
      </c>
      <c r="R2223" s="333" t="s">
        <v>33</v>
      </c>
      <c r="S2223" s="333"/>
    </row>
    <row r="2224" spans="1:19">
      <c r="A2224" s="37"/>
      <c r="B2224" s="37"/>
      <c r="C2224" s="50"/>
      <c r="D2224" s="51"/>
      <c r="E2224" s="60"/>
      <c r="F2224" s="59"/>
      <c r="G2224" s="69"/>
      <c r="H2224" s="73"/>
      <c r="I2224" s="54"/>
      <c r="J2224" s="54"/>
      <c r="K2224" s="86" t="s">
        <v>7324</v>
      </c>
      <c r="L2224" s="93" t="s">
        <v>7327</v>
      </c>
      <c r="R2224" s="343" t="s">
        <v>33</v>
      </c>
      <c r="S2224" s="337"/>
    </row>
    <row r="2225" spans="1:19">
      <c r="A2225" s="37"/>
      <c r="B2225" s="37"/>
      <c r="C2225" s="50"/>
      <c r="D2225" s="51"/>
      <c r="E2225" s="60"/>
      <c r="F2225" s="59"/>
      <c r="G2225" s="69"/>
      <c r="H2225" s="73"/>
      <c r="I2225" s="54"/>
      <c r="J2225" s="54"/>
      <c r="K2225" s="86" t="s">
        <v>7325</v>
      </c>
      <c r="L2225" s="93" t="s">
        <v>7326</v>
      </c>
      <c r="R2225" s="343" t="s">
        <v>33</v>
      </c>
      <c r="S2225" s="337"/>
    </row>
    <row r="2226" spans="1:19">
      <c r="A2226" s="37"/>
      <c r="B2226" s="37"/>
      <c r="C2226" s="50"/>
      <c r="D2226" s="51"/>
      <c r="E2226" s="60"/>
      <c r="F2226" s="59"/>
      <c r="G2226" s="69"/>
      <c r="H2226" s="73"/>
      <c r="I2226" s="54"/>
      <c r="J2226" s="54"/>
      <c r="K2226" s="86" t="s">
        <v>7368</v>
      </c>
      <c r="L2226" s="93" t="s">
        <v>7205</v>
      </c>
      <c r="M2226" s="1" t="s">
        <v>7205</v>
      </c>
      <c r="N2226" s="1" t="s">
        <v>7205</v>
      </c>
      <c r="R2226" s="343" t="s">
        <v>33</v>
      </c>
      <c r="S2226" s="337"/>
    </row>
    <row r="2227" spans="1:19">
      <c r="A2227" s="37"/>
      <c r="B2227" s="37"/>
      <c r="C2227" s="50"/>
      <c r="D2227" s="51"/>
      <c r="E2227" s="60"/>
      <c r="F2227" s="59"/>
      <c r="G2227" s="69"/>
      <c r="H2227" s="73"/>
      <c r="I2227" s="54"/>
      <c r="J2227" s="54"/>
      <c r="K2227" s="86" t="s">
        <v>7371</v>
      </c>
      <c r="L2227" s="93" t="s">
        <v>7372</v>
      </c>
      <c r="R2227" s="343" t="s">
        <v>33</v>
      </c>
      <c r="S2227" s="333"/>
    </row>
    <row r="2228" spans="1:19">
      <c r="A2228" s="37"/>
      <c r="B2228" s="37"/>
      <c r="C2228" s="50"/>
      <c r="D2228" s="51"/>
      <c r="E2228" s="60"/>
      <c r="F2228" s="59"/>
      <c r="G2228" s="69"/>
      <c r="H2228" s="73"/>
      <c r="I2228" s="54"/>
      <c r="J2228" s="54"/>
      <c r="K2228" s="86" t="s">
        <v>7373</v>
      </c>
      <c r="L2228" s="93" t="s">
        <v>7374</v>
      </c>
      <c r="R2228" s="343" t="s">
        <v>33</v>
      </c>
      <c r="S2228" s="333"/>
    </row>
    <row r="2229" spans="1:19">
      <c r="A2229" s="37"/>
      <c r="B2229" s="37"/>
      <c r="C2229" s="50"/>
      <c r="D2229" s="51"/>
      <c r="E2229" s="60"/>
      <c r="F2229" s="59"/>
      <c r="G2229" s="69"/>
      <c r="H2229" s="73"/>
      <c r="I2229" s="54"/>
      <c r="J2229" s="54"/>
      <c r="K2229" s="86" t="s">
        <v>7396</v>
      </c>
      <c r="L2229" s="93" t="s">
        <v>7345</v>
      </c>
      <c r="R2229" s="343" t="s">
        <v>33</v>
      </c>
      <c r="S2229" s="343"/>
    </row>
    <row r="2230" spans="1:19">
      <c r="A2230" s="37"/>
      <c r="B2230" s="37"/>
      <c r="C2230" s="50"/>
      <c r="D2230" s="51"/>
      <c r="E2230" s="60"/>
      <c r="F2230" s="59"/>
      <c r="G2230" s="69"/>
      <c r="H2230" s="73"/>
      <c r="I2230" s="54"/>
      <c r="J2230" s="54"/>
      <c r="K2230" s="88" t="s">
        <v>7422</v>
      </c>
      <c r="L2230" s="348" t="s">
        <v>7423</v>
      </c>
      <c r="R2230" s="333" t="s">
        <v>33</v>
      </c>
      <c r="S2230" s="333"/>
    </row>
    <row r="2231" spans="1:19">
      <c r="A2231" s="37"/>
      <c r="B2231" s="37"/>
      <c r="C2231" s="50"/>
      <c r="D2231" s="51"/>
      <c r="E2231" s="60"/>
      <c r="F2231" s="59"/>
      <c r="G2231" s="69"/>
      <c r="H2231" s="73"/>
      <c r="I2231" s="54"/>
      <c r="J2231" s="54"/>
      <c r="K2231" s="86"/>
      <c r="L2231" s="93"/>
      <c r="R2231" s="333"/>
      <c r="S2231" s="333"/>
    </row>
    <row r="2232" spans="1:19">
      <c r="A2232" s="37"/>
      <c r="B2232" s="37"/>
      <c r="C2232" s="50" t="s">
        <v>6351</v>
      </c>
      <c r="D2232" s="51" t="s">
        <v>6352</v>
      </c>
      <c r="E2232" s="54"/>
      <c r="F2232" s="59"/>
      <c r="G2232" s="69"/>
      <c r="H2232" s="73"/>
      <c r="I2232" s="60"/>
      <c r="J2232" s="54"/>
      <c r="K2232" s="1"/>
      <c r="R2232" s="324"/>
      <c r="S2232" s="279"/>
    </row>
    <row r="2233" spans="1:19">
      <c r="A2233" s="37"/>
      <c r="B2233" s="37"/>
      <c r="C2233" s="50"/>
      <c r="D2233" s="51"/>
      <c r="E2233" s="59"/>
      <c r="F2233" s="59" t="s">
        <v>6352</v>
      </c>
      <c r="G2233" s="69"/>
      <c r="H2233" s="73"/>
      <c r="I2233" s="60"/>
      <c r="J2233" s="54"/>
      <c r="K2233" s="1"/>
      <c r="R2233" s="324"/>
      <c r="S2233" s="279"/>
    </row>
    <row r="2234" spans="1:19">
      <c r="A2234" s="37"/>
      <c r="B2234" s="37"/>
      <c r="C2234" s="50"/>
      <c r="D2234" s="51"/>
      <c r="E2234" s="59"/>
      <c r="F2234" s="59"/>
      <c r="G2234" s="73"/>
      <c r="H2234" s="73" t="s">
        <v>6352</v>
      </c>
      <c r="I2234" s="60"/>
      <c r="J2234" s="54"/>
      <c r="K2234" s="87"/>
      <c r="L2234" s="87"/>
      <c r="R2234" s="279"/>
      <c r="S2234" s="279"/>
    </row>
    <row r="2235" spans="1:19">
      <c r="A2235" s="37"/>
      <c r="B2235" s="37"/>
      <c r="C2235" s="50"/>
      <c r="D2235" s="51"/>
      <c r="E2235" s="59"/>
      <c r="F2235" s="59"/>
      <c r="G2235" s="69"/>
      <c r="H2235" s="73"/>
      <c r="I2235" s="59"/>
      <c r="J2235" s="59" t="s">
        <v>6352</v>
      </c>
      <c r="K2235" s="87"/>
      <c r="L2235" s="87"/>
      <c r="R2235" s="279"/>
      <c r="S2235" s="279"/>
    </row>
    <row r="2236" spans="1:19">
      <c r="A2236" s="37"/>
      <c r="B2236" s="37"/>
      <c r="C2236" s="50"/>
      <c r="D2236" s="51"/>
      <c r="E2236" s="54"/>
      <c r="F2236" s="54"/>
      <c r="G2236" s="69"/>
      <c r="H2236" s="73"/>
      <c r="I2236" s="60"/>
      <c r="J2236" s="54"/>
      <c r="K2236" s="87"/>
      <c r="L2236" s="87"/>
      <c r="R2236" s="279"/>
      <c r="S2236" s="279"/>
    </row>
    <row r="2237" spans="1:19">
      <c r="A2237" s="37"/>
      <c r="B2237" s="37"/>
      <c r="C2237" s="50"/>
      <c r="D2237" s="51"/>
      <c r="E2237" s="54"/>
      <c r="F2237" s="59"/>
      <c r="G2237" s="69"/>
      <c r="H2237" s="69"/>
      <c r="I2237" s="60"/>
      <c r="J2237" s="54"/>
      <c r="K2237" s="87" t="s">
        <v>6353</v>
      </c>
      <c r="L2237" s="87" t="s">
        <v>1713</v>
      </c>
      <c r="R2237" s="279" t="s">
        <v>29</v>
      </c>
      <c r="S2237" s="279"/>
    </row>
    <row r="2238" spans="1:19">
      <c r="A2238" s="37"/>
      <c r="B2238" s="37"/>
      <c r="C2238" s="50"/>
      <c r="D2238" s="51"/>
      <c r="E2238" s="54"/>
      <c r="F2238" s="59"/>
      <c r="G2238" s="69"/>
      <c r="H2238" s="69"/>
      <c r="I2238" s="60"/>
      <c r="J2238" s="54"/>
      <c r="K2238" s="87"/>
      <c r="L2238" s="87"/>
      <c r="R2238" s="279"/>
      <c r="S2238" s="279"/>
    </row>
    <row r="2239" spans="1:19">
      <c r="A2239" s="37"/>
      <c r="B2239" s="37"/>
      <c r="C2239" s="50"/>
      <c r="D2239" s="51"/>
      <c r="E2239" s="54"/>
      <c r="F2239" s="59"/>
      <c r="G2239" s="69"/>
      <c r="H2239" s="69"/>
      <c r="I2239" s="60"/>
      <c r="J2239" s="54"/>
      <c r="K2239" s="295" t="s">
        <v>6475</v>
      </c>
      <c r="L2239" s="295" t="s">
        <v>6474</v>
      </c>
      <c r="R2239" s="279" t="s">
        <v>29</v>
      </c>
      <c r="S2239" s="279"/>
    </row>
    <row r="2240" spans="1:19">
      <c r="A2240" s="37"/>
      <c r="B2240" s="37"/>
      <c r="C2240" s="50"/>
      <c r="D2240" s="51"/>
      <c r="E2240" s="54"/>
      <c r="F2240" s="59"/>
      <c r="G2240" s="69"/>
      <c r="H2240" s="69"/>
      <c r="I2240" s="60"/>
      <c r="J2240" s="54"/>
      <c r="K2240" s="87" t="s">
        <v>6354</v>
      </c>
      <c r="L2240" s="87" t="s">
        <v>6433</v>
      </c>
      <c r="R2240" s="279" t="s">
        <v>33</v>
      </c>
      <c r="S2240" s="279"/>
    </row>
    <row r="2241" spans="1:19">
      <c r="A2241" s="37"/>
      <c r="B2241" s="37"/>
      <c r="C2241" s="50"/>
      <c r="D2241" s="51"/>
      <c r="E2241" s="54"/>
      <c r="F2241" s="59"/>
      <c r="G2241" s="69"/>
      <c r="H2241" s="69"/>
      <c r="I2241" s="60"/>
      <c r="J2241" s="54"/>
      <c r="K2241" s="87" t="s">
        <v>6354</v>
      </c>
      <c r="L2241" s="87" t="s">
        <v>6433</v>
      </c>
      <c r="R2241" s="279" t="s">
        <v>33</v>
      </c>
      <c r="S2241" s="279"/>
    </row>
    <row r="2242" spans="1:19">
      <c r="A2242" s="37"/>
      <c r="B2242" s="37"/>
      <c r="C2242" s="50"/>
      <c r="D2242" s="51"/>
      <c r="E2242" s="54"/>
      <c r="F2242" s="59"/>
      <c r="G2242" s="69"/>
      <c r="H2242" s="69"/>
      <c r="I2242" s="60"/>
      <c r="J2242" s="54"/>
      <c r="K2242" s="87" t="s">
        <v>6355</v>
      </c>
      <c r="L2242" s="87" t="s">
        <v>4929</v>
      </c>
      <c r="R2242" s="279" t="s">
        <v>33</v>
      </c>
      <c r="S2242" s="279"/>
    </row>
    <row r="2243" spans="1:19">
      <c r="A2243" s="37"/>
      <c r="B2243" s="37"/>
      <c r="C2243" s="50"/>
      <c r="D2243" s="51"/>
      <c r="E2243" s="54"/>
      <c r="F2243" s="59"/>
      <c r="G2243" s="69"/>
      <c r="H2243" s="69"/>
      <c r="I2243" s="60"/>
      <c r="J2243" s="54"/>
      <c r="K2243" s="87" t="s">
        <v>6356</v>
      </c>
      <c r="L2243" s="87" t="s">
        <v>4874</v>
      </c>
      <c r="R2243" s="279" t="s">
        <v>33</v>
      </c>
      <c r="S2243" s="279"/>
    </row>
    <row r="2244" spans="1:19">
      <c r="A2244" s="37"/>
      <c r="B2244" s="37"/>
      <c r="C2244" s="50"/>
      <c r="D2244" s="51"/>
      <c r="E2244" s="54"/>
      <c r="F2244" s="59"/>
      <c r="G2244" s="69"/>
      <c r="H2244" s="69"/>
      <c r="I2244" s="60"/>
      <c r="J2244" s="54"/>
      <c r="K2244" s="87" t="s">
        <v>6357</v>
      </c>
      <c r="L2244" s="87" t="s">
        <v>4930</v>
      </c>
      <c r="R2244" s="279" t="s">
        <v>33</v>
      </c>
      <c r="S2244" s="279"/>
    </row>
    <row r="2245" spans="1:19">
      <c r="A2245" s="37"/>
      <c r="B2245" s="37"/>
      <c r="C2245" s="50"/>
      <c r="D2245" s="51"/>
      <c r="E2245" s="54"/>
      <c r="F2245" s="59"/>
      <c r="G2245" s="69"/>
      <c r="H2245" s="69"/>
      <c r="I2245" s="60"/>
      <c r="J2245" s="54"/>
      <c r="K2245" s="87" t="s">
        <v>6358</v>
      </c>
      <c r="L2245" s="87" t="s">
        <v>6434</v>
      </c>
      <c r="R2245" s="279" t="s">
        <v>33</v>
      </c>
      <c r="S2245" s="279"/>
    </row>
    <row r="2246" spans="1:19">
      <c r="A2246" s="37"/>
      <c r="B2246" s="37"/>
      <c r="C2246" s="50"/>
      <c r="D2246" s="51"/>
      <c r="E2246" s="54"/>
      <c r="F2246" s="59"/>
      <c r="G2246" s="69"/>
      <c r="H2246" s="69"/>
      <c r="I2246" s="60"/>
      <c r="J2246" s="54"/>
      <c r="K2246" s="87" t="s">
        <v>6359</v>
      </c>
      <c r="L2246" s="87" t="s">
        <v>4872</v>
      </c>
      <c r="R2246" s="279" t="s">
        <v>33</v>
      </c>
      <c r="S2246" s="279"/>
    </row>
    <row r="2247" spans="1:19">
      <c r="A2247" s="37"/>
      <c r="B2247" s="37"/>
      <c r="C2247" s="50"/>
      <c r="D2247" s="51"/>
      <c r="E2247" s="54"/>
      <c r="F2247" s="59"/>
      <c r="G2247" s="69"/>
      <c r="H2247" s="69"/>
      <c r="I2247" s="60"/>
      <c r="J2247" s="54"/>
      <c r="K2247" s="87" t="s">
        <v>6360</v>
      </c>
      <c r="L2247" s="87" t="s">
        <v>4873</v>
      </c>
      <c r="R2247" s="279" t="s">
        <v>33</v>
      </c>
      <c r="S2247" s="279"/>
    </row>
    <row r="2248" spans="1:19">
      <c r="A2248" s="37"/>
      <c r="B2248" s="37"/>
      <c r="C2248" s="50"/>
      <c r="D2248" s="51"/>
      <c r="E2248" s="54"/>
      <c r="F2248" s="59"/>
      <c r="G2248" s="69"/>
      <c r="H2248" s="69"/>
      <c r="I2248" s="60"/>
      <c r="J2248" s="54"/>
      <c r="K2248" s="87" t="s">
        <v>6361</v>
      </c>
      <c r="L2248" s="87" t="s">
        <v>6435</v>
      </c>
      <c r="R2248" s="279" t="s">
        <v>33</v>
      </c>
      <c r="S2248" s="279"/>
    </row>
    <row r="2249" spans="1:19">
      <c r="A2249" s="37"/>
      <c r="B2249" s="37"/>
      <c r="C2249" s="50"/>
      <c r="D2249" s="51"/>
      <c r="E2249" s="54"/>
      <c r="F2249" s="59"/>
      <c r="G2249" s="69"/>
      <c r="H2249" s="69"/>
      <c r="I2249" s="60"/>
      <c r="J2249" s="54"/>
      <c r="K2249" s="87" t="s">
        <v>6362</v>
      </c>
      <c r="L2249" s="87" t="s">
        <v>4915</v>
      </c>
      <c r="R2249" s="279" t="s">
        <v>33</v>
      </c>
      <c r="S2249" s="279"/>
    </row>
    <row r="2250" spans="1:19">
      <c r="A2250" s="37"/>
      <c r="B2250" s="37"/>
      <c r="C2250" s="50"/>
      <c r="D2250" s="51"/>
      <c r="E2250" s="54"/>
      <c r="F2250" s="59"/>
      <c r="G2250" s="69"/>
      <c r="H2250" s="69"/>
      <c r="I2250" s="60"/>
      <c r="J2250" s="54"/>
      <c r="K2250" s="87" t="s">
        <v>6363</v>
      </c>
      <c r="L2250" s="87" t="s">
        <v>6436</v>
      </c>
      <c r="R2250" s="279" t="s">
        <v>33</v>
      </c>
      <c r="S2250" s="279"/>
    </row>
    <row r="2251" spans="1:19">
      <c r="A2251" s="37"/>
      <c r="B2251" s="37"/>
      <c r="C2251" s="50"/>
      <c r="D2251" s="51"/>
      <c r="E2251" s="54"/>
      <c r="F2251" s="59"/>
      <c r="G2251" s="69"/>
      <c r="H2251" s="69"/>
      <c r="I2251" s="60"/>
      <c r="J2251" s="54"/>
      <c r="K2251" s="87" t="s">
        <v>6364</v>
      </c>
      <c r="L2251" s="87" t="s">
        <v>4913</v>
      </c>
      <c r="R2251" s="279" t="s">
        <v>33</v>
      </c>
      <c r="S2251" s="279"/>
    </row>
    <row r="2252" spans="1:19">
      <c r="A2252" s="37"/>
      <c r="B2252" s="37"/>
      <c r="C2252" s="50"/>
      <c r="D2252" s="51"/>
      <c r="E2252" s="54"/>
      <c r="F2252" s="59"/>
      <c r="G2252" s="69"/>
      <c r="H2252" s="69"/>
      <c r="I2252" s="60"/>
      <c r="J2252" s="54"/>
      <c r="K2252" s="87" t="s">
        <v>6365</v>
      </c>
      <c r="L2252" s="87" t="s">
        <v>4914</v>
      </c>
      <c r="R2252" s="279" t="s">
        <v>33</v>
      </c>
      <c r="S2252" s="279"/>
    </row>
    <row r="2253" spans="1:19">
      <c r="A2253" s="37"/>
      <c r="B2253" s="37"/>
      <c r="C2253" s="50"/>
      <c r="D2253" s="51"/>
      <c r="E2253" s="54"/>
      <c r="F2253" s="59"/>
      <c r="G2253" s="69"/>
      <c r="H2253" s="69"/>
      <c r="I2253" s="60"/>
      <c r="J2253" s="54"/>
      <c r="K2253" s="87" t="s">
        <v>6366</v>
      </c>
      <c r="L2253" s="87" t="s">
        <v>4911</v>
      </c>
      <c r="R2253" s="279" t="s">
        <v>33</v>
      </c>
      <c r="S2253" s="279"/>
    </row>
    <row r="2254" spans="1:19">
      <c r="A2254" s="37"/>
      <c r="B2254" s="37"/>
      <c r="C2254" s="50"/>
      <c r="D2254" s="51"/>
      <c r="E2254" s="54"/>
      <c r="F2254" s="59"/>
      <c r="G2254" s="69"/>
      <c r="H2254" s="69"/>
      <c r="I2254" s="60"/>
      <c r="J2254" s="54"/>
      <c r="K2254" s="87" t="s">
        <v>6367</v>
      </c>
      <c r="L2254" s="87" t="s">
        <v>6437</v>
      </c>
      <c r="R2254" s="279" t="s">
        <v>33</v>
      </c>
      <c r="S2254" s="279"/>
    </row>
    <row r="2255" spans="1:19">
      <c r="A2255" s="37"/>
      <c r="B2255" s="37"/>
      <c r="C2255" s="50"/>
      <c r="D2255" s="51"/>
      <c r="E2255" s="54"/>
      <c r="F2255" s="59"/>
      <c r="G2255" s="69"/>
      <c r="H2255" s="69"/>
      <c r="I2255" s="60"/>
      <c r="J2255" s="54"/>
      <c r="K2255" s="87" t="s">
        <v>6368</v>
      </c>
      <c r="L2255" s="87" t="s">
        <v>6438</v>
      </c>
      <c r="R2255" s="279" t="s">
        <v>33</v>
      </c>
      <c r="S2255" s="279"/>
    </row>
    <row r="2256" spans="1:19">
      <c r="A2256" s="37"/>
      <c r="B2256" s="37"/>
      <c r="C2256" s="50"/>
      <c r="D2256" s="51"/>
      <c r="E2256" s="54"/>
      <c r="F2256" s="59"/>
      <c r="G2256" s="69"/>
      <c r="H2256" s="69"/>
      <c r="I2256" s="60"/>
      <c r="J2256" s="54"/>
      <c r="K2256" s="87" t="s">
        <v>6369</v>
      </c>
      <c r="L2256" s="87" t="s">
        <v>6439</v>
      </c>
      <c r="R2256" s="279" t="s">
        <v>33</v>
      </c>
      <c r="S2256" s="279"/>
    </row>
    <row r="2257" spans="1:19">
      <c r="A2257" s="37"/>
      <c r="B2257" s="37"/>
      <c r="C2257" s="50"/>
      <c r="D2257" s="51"/>
      <c r="E2257" s="54"/>
      <c r="F2257" s="59"/>
      <c r="G2257" s="69"/>
      <c r="H2257" s="69"/>
      <c r="I2257" s="60"/>
      <c r="J2257" s="54"/>
      <c r="K2257" s="87" t="s">
        <v>6370</v>
      </c>
      <c r="L2257" s="87" t="s">
        <v>6440</v>
      </c>
      <c r="R2257" s="279" t="s">
        <v>33</v>
      </c>
      <c r="S2257" s="279"/>
    </row>
    <row r="2258" spans="1:19">
      <c r="A2258" s="37"/>
      <c r="B2258" s="37"/>
      <c r="C2258" s="50"/>
      <c r="D2258" s="51"/>
      <c r="E2258" s="54"/>
      <c r="F2258" s="59"/>
      <c r="G2258" s="69"/>
      <c r="H2258" s="69"/>
      <c r="I2258" s="60"/>
      <c r="J2258" s="54"/>
      <c r="K2258" s="87" t="s">
        <v>6371</v>
      </c>
      <c r="L2258" s="87" t="s">
        <v>6441</v>
      </c>
      <c r="R2258" s="279" t="s">
        <v>33</v>
      </c>
      <c r="S2258" s="279"/>
    </row>
    <row r="2259" spans="1:19">
      <c r="A2259" s="37"/>
      <c r="B2259" s="37"/>
      <c r="C2259" s="50"/>
      <c r="D2259" s="51"/>
      <c r="E2259" s="54"/>
      <c r="F2259" s="59"/>
      <c r="G2259" s="69"/>
      <c r="H2259" s="69"/>
      <c r="I2259" s="60"/>
      <c r="J2259" s="54"/>
      <c r="K2259" s="87"/>
      <c r="L2259" s="87"/>
      <c r="R2259" s="279"/>
      <c r="S2259" s="279"/>
    </row>
    <row r="2260" spans="1:19">
      <c r="A2260" s="37"/>
      <c r="B2260" s="37"/>
      <c r="C2260" s="50"/>
      <c r="D2260" s="51"/>
      <c r="E2260" s="54"/>
      <c r="F2260" s="59"/>
      <c r="G2260" s="69"/>
      <c r="H2260" s="69"/>
      <c r="I2260" s="60"/>
      <c r="J2260" s="54"/>
      <c r="K2260" s="295" t="s">
        <v>6477</v>
      </c>
      <c r="L2260" s="295" t="s">
        <v>6476</v>
      </c>
      <c r="R2260" s="279" t="s">
        <v>29</v>
      </c>
      <c r="S2260" s="279"/>
    </row>
    <row r="2261" spans="1:19" ht="13.5" customHeight="1">
      <c r="A2261" s="37"/>
      <c r="B2261" s="37"/>
      <c r="C2261" s="50"/>
      <c r="D2261" s="51"/>
      <c r="E2261" s="54"/>
      <c r="F2261" s="59"/>
      <c r="G2261" s="69"/>
      <c r="H2261" s="69"/>
      <c r="I2261" s="60"/>
      <c r="J2261" s="54"/>
      <c r="K2261" s="87" t="s">
        <v>6372</v>
      </c>
      <c r="L2261" s="87" t="s">
        <v>4917</v>
      </c>
      <c r="R2261" s="279" t="s">
        <v>33</v>
      </c>
      <c r="S2261" s="279"/>
    </row>
    <row r="2262" spans="1:19">
      <c r="A2262" s="37"/>
      <c r="B2262" s="37"/>
      <c r="C2262" s="50"/>
      <c r="D2262" s="51"/>
      <c r="E2262" s="54"/>
      <c r="F2262" s="59"/>
      <c r="G2262" s="69"/>
      <c r="H2262" s="69"/>
      <c r="I2262" s="60"/>
      <c r="J2262" s="54"/>
      <c r="K2262" s="87" t="s">
        <v>6373</v>
      </c>
      <c r="L2262" s="87" t="s">
        <v>6442</v>
      </c>
      <c r="R2262" s="279" t="s">
        <v>33</v>
      </c>
      <c r="S2262" s="279"/>
    </row>
    <row r="2263" spans="1:19">
      <c r="A2263" s="37"/>
      <c r="B2263" s="37"/>
      <c r="C2263" s="50"/>
      <c r="D2263" s="51"/>
      <c r="E2263" s="54"/>
      <c r="F2263" s="59"/>
      <c r="G2263" s="69"/>
      <c r="H2263" s="69"/>
      <c r="I2263" s="60"/>
      <c r="J2263" s="54"/>
      <c r="K2263" s="87" t="s">
        <v>6374</v>
      </c>
      <c r="L2263" s="87" t="s">
        <v>6443</v>
      </c>
      <c r="R2263" s="279" t="s">
        <v>33</v>
      </c>
      <c r="S2263" s="279"/>
    </row>
    <row r="2264" spans="1:19">
      <c r="A2264" s="37"/>
      <c r="B2264" s="37"/>
      <c r="C2264" s="50"/>
      <c r="D2264" s="51"/>
      <c r="E2264" s="54"/>
      <c r="F2264" s="59"/>
      <c r="G2264" s="69"/>
      <c r="H2264" s="69"/>
      <c r="I2264" s="60"/>
      <c r="J2264" s="54"/>
      <c r="K2264" s="87" t="s">
        <v>6375</v>
      </c>
      <c r="L2264" s="87" t="s">
        <v>6444</v>
      </c>
      <c r="R2264" s="279" t="s">
        <v>33</v>
      </c>
      <c r="S2264" s="279"/>
    </row>
    <row r="2265" spans="1:19">
      <c r="A2265" s="37"/>
      <c r="B2265" s="37"/>
      <c r="C2265" s="50"/>
      <c r="D2265" s="51"/>
      <c r="E2265" s="54"/>
      <c r="F2265" s="59"/>
      <c r="G2265" s="69"/>
      <c r="H2265" s="69"/>
      <c r="I2265" s="60"/>
      <c r="J2265" s="54"/>
      <c r="K2265" s="87" t="s">
        <v>6376</v>
      </c>
      <c r="L2265" s="87" t="s">
        <v>4881</v>
      </c>
      <c r="R2265" s="279" t="s">
        <v>33</v>
      </c>
      <c r="S2265" s="279"/>
    </row>
    <row r="2266" spans="1:19">
      <c r="A2266" s="37"/>
      <c r="B2266" s="37"/>
      <c r="C2266" s="50"/>
      <c r="D2266" s="51"/>
      <c r="E2266" s="54"/>
      <c r="F2266" s="59"/>
      <c r="G2266" s="69"/>
      <c r="H2266" s="69"/>
      <c r="I2266" s="60"/>
      <c r="J2266" s="54"/>
      <c r="K2266" s="87" t="s">
        <v>6377</v>
      </c>
      <c r="L2266" s="87" t="s">
        <v>3505</v>
      </c>
      <c r="R2266" s="279" t="s">
        <v>33</v>
      </c>
      <c r="S2266" s="279"/>
    </row>
    <row r="2267" spans="1:19">
      <c r="A2267" s="37"/>
      <c r="B2267" s="37"/>
      <c r="C2267" s="50"/>
      <c r="D2267" s="51"/>
      <c r="E2267" s="54"/>
      <c r="F2267" s="59"/>
      <c r="G2267" s="69"/>
      <c r="H2267" s="69"/>
      <c r="I2267" s="60"/>
      <c r="J2267" s="54"/>
      <c r="K2267" s="87" t="s">
        <v>6378</v>
      </c>
      <c r="L2267" s="87" t="s">
        <v>4884</v>
      </c>
      <c r="R2267" s="279" t="s">
        <v>33</v>
      </c>
      <c r="S2267" s="279"/>
    </row>
    <row r="2268" spans="1:19">
      <c r="A2268" s="37"/>
      <c r="B2268" s="37"/>
      <c r="C2268" s="50"/>
      <c r="D2268" s="51"/>
      <c r="E2268" s="54"/>
      <c r="F2268" s="59"/>
      <c r="G2268" s="69"/>
      <c r="H2268" s="69"/>
      <c r="I2268" s="60"/>
      <c r="J2268" s="54"/>
      <c r="K2268" s="87" t="s">
        <v>6379</v>
      </c>
      <c r="L2268" s="87" t="s">
        <v>6445</v>
      </c>
      <c r="R2268" s="279" t="s">
        <v>33</v>
      </c>
      <c r="S2268" s="279"/>
    </row>
    <row r="2269" spans="1:19">
      <c r="A2269" s="37"/>
      <c r="B2269" s="37"/>
      <c r="C2269" s="50"/>
      <c r="D2269" s="51"/>
      <c r="E2269" s="54"/>
      <c r="F2269" s="59"/>
      <c r="G2269" s="69"/>
      <c r="H2269" s="69"/>
      <c r="I2269" s="60"/>
      <c r="J2269" s="54"/>
      <c r="K2269" s="87" t="s">
        <v>6380</v>
      </c>
      <c r="L2269" s="87" t="s">
        <v>6446</v>
      </c>
      <c r="R2269" s="279" t="s">
        <v>33</v>
      </c>
      <c r="S2269" s="279"/>
    </row>
    <row r="2270" spans="1:19">
      <c r="A2270" s="37"/>
      <c r="B2270" s="37"/>
      <c r="C2270" s="50"/>
      <c r="D2270" s="51"/>
      <c r="E2270" s="54"/>
      <c r="F2270" s="59"/>
      <c r="G2270" s="69"/>
      <c r="H2270" s="69"/>
      <c r="I2270" s="60"/>
      <c r="J2270" s="54"/>
      <c r="K2270" s="87" t="s">
        <v>6381</v>
      </c>
      <c r="L2270" s="87" t="s">
        <v>6447</v>
      </c>
      <c r="R2270" s="279" t="s">
        <v>33</v>
      </c>
      <c r="S2270" s="279"/>
    </row>
    <row r="2271" spans="1:19">
      <c r="A2271" s="37"/>
      <c r="B2271" s="37"/>
      <c r="C2271" s="50"/>
      <c r="D2271" s="51"/>
      <c r="E2271" s="54"/>
      <c r="F2271" s="59"/>
      <c r="G2271" s="69"/>
      <c r="H2271" s="69"/>
      <c r="I2271" s="60"/>
      <c r="J2271" s="54"/>
      <c r="K2271" s="87" t="s">
        <v>6382</v>
      </c>
      <c r="L2271" s="87" t="s">
        <v>6448</v>
      </c>
      <c r="R2271" s="279" t="s">
        <v>33</v>
      </c>
      <c r="S2271" s="279"/>
    </row>
    <row r="2272" spans="1:19">
      <c r="A2272" s="37"/>
      <c r="B2272" s="37"/>
      <c r="C2272" s="50"/>
      <c r="D2272" s="51"/>
      <c r="E2272" s="54"/>
      <c r="F2272" s="59"/>
      <c r="G2272" s="69"/>
      <c r="H2272" s="69"/>
      <c r="I2272" s="60"/>
      <c r="J2272" s="54"/>
      <c r="K2272" s="87" t="s">
        <v>6493</v>
      </c>
      <c r="L2272" s="87" t="s">
        <v>6494</v>
      </c>
      <c r="R2272" s="280" t="s">
        <v>33</v>
      </c>
      <c r="S2272" s="280"/>
    </row>
    <row r="2273" spans="1:19">
      <c r="A2273" s="37"/>
      <c r="B2273" s="37"/>
      <c r="C2273" s="50"/>
      <c r="D2273" s="51"/>
      <c r="E2273" s="54"/>
      <c r="F2273" s="59"/>
      <c r="G2273" s="69"/>
      <c r="H2273" s="69"/>
      <c r="I2273" s="60"/>
      <c r="J2273" s="54"/>
      <c r="K2273" s="87"/>
      <c r="L2273" s="87"/>
      <c r="R2273" s="279"/>
      <c r="S2273" s="279"/>
    </row>
    <row r="2274" spans="1:19">
      <c r="A2274" s="37"/>
      <c r="B2274" s="37"/>
      <c r="C2274" s="50"/>
      <c r="D2274" s="51"/>
      <c r="E2274" s="54"/>
      <c r="F2274" s="59"/>
      <c r="G2274" s="69"/>
      <c r="H2274" s="69"/>
      <c r="I2274" s="60"/>
      <c r="J2274" s="54"/>
      <c r="K2274" s="281" t="s">
        <v>6479</v>
      </c>
      <c r="L2274" s="281" t="s">
        <v>6478</v>
      </c>
      <c r="R2274" s="279" t="s">
        <v>29</v>
      </c>
      <c r="S2274" s="279"/>
    </row>
    <row r="2275" spans="1:19">
      <c r="A2275" s="37"/>
      <c r="B2275" s="37"/>
      <c r="C2275" s="50"/>
      <c r="D2275" s="51"/>
      <c r="E2275" s="54"/>
      <c r="F2275" s="59"/>
      <c r="G2275" s="69"/>
      <c r="H2275" s="69"/>
      <c r="I2275" s="60"/>
      <c r="J2275" s="54"/>
      <c r="K2275" s="87" t="s">
        <v>6383</v>
      </c>
      <c r="L2275" s="87" t="s">
        <v>6449</v>
      </c>
      <c r="R2275" s="279" t="s">
        <v>33</v>
      </c>
      <c r="S2275" s="279"/>
    </row>
    <row r="2276" spans="1:19">
      <c r="A2276" s="37"/>
      <c r="B2276" s="37"/>
      <c r="C2276" s="50"/>
      <c r="D2276" s="51"/>
      <c r="E2276" s="54"/>
      <c r="F2276" s="59"/>
      <c r="G2276" s="69"/>
      <c r="H2276" s="69"/>
      <c r="I2276" s="60"/>
      <c r="J2276" s="54"/>
      <c r="K2276" s="87" t="s">
        <v>6384</v>
      </c>
      <c r="L2276" s="87" t="s">
        <v>6450</v>
      </c>
      <c r="R2276" s="279" t="s">
        <v>33</v>
      </c>
      <c r="S2276" s="279"/>
    </row>
    <row r="2277" spans="1:19">
      <c r="A2277" s="37"/>
      <c r="B2277" s="37"/>
      <c r="C2277" s="50"/>
      <c r="D2277" s="51"/>
      <c r="E2277" s="54"/>
      <c r="F2277" s="59"/>
      <c r="G2277" s="69"/>
      <c r="H2277" s="69"/>
      <c r="I2277" s="60"/>
      <c r="J2277" s="54"/>
      <c r="K2277" s="87" t="s">
        <v>6385</v>
      </c>
      <c r="L2277" s="87" t="s">
        <v>6451</v>
      </c>
      <c r="R2277" s="279" t="s">
        <v>33</v>
      </c>
      <c r="S2277" s="279"/>
    </row>
    <row r="2278" spans="1:19">
      <c r="A2278" s="37"/>
      <c r="B2278" s="37"/>
      <c r="C2278" s="50"/>
      <c r="D2278" s="51"/>
      <c r="E2278" s="54"/>
      <c r="F2278" s="59"/>
      <c r="G2278" s="69"/>
      <c r="H2278" s="69"/>
      <c r="I2278" s="60"/>
      <c r="J2278" s="54"/>
      <c r="K2278" s="87" t="s">
        <v>6386</v>
      </c>
      <c r="L2278" s="87" t="s">
        <v>6452</v>
      </c>
      <c r="R2278" s="279" t="s">
        <v>33</v>
      </c>
      <c r="S2278" s="279"/>
    </row>
    <row r="2279" spans="1:19">
      <c r="A2279" s="37"/>
      <c r="B2279" s="37"/>
      <c r="C2279" s="50"/>
      <c r="D2279" s="51"/>
      <c r="E2279" s="54"/>
      <c r="F2279" s="59"/>
      <c r="G2279" s="69"/>
      <c r="H2279" s="69"/>
      <c r="I2279" s="60"/>
      <c r="J2279" s="54"/>
      <c r="K2279" s="87" t="s">
        <v>6387</v>
      </c>
      <c r="L2279" s="87" t="s">
        <v>4921</v>
      </c>
      <c r="R2279" s="279" t="s">
        <v>33</v>
      </c>
      <c r="S2279" s="279"/>
    </row>
    <row r="2280" spans="1:19">
      <c r="A2280" s="37"/>
      <c r="B2280" s="37"/>
      <c r="C2280" s="50"/>
      <c r="D2280" s="51"/>
      <c r="E2280" s="54"/>
      <c r="F2280" s="59"/>
      <c r="G2280" s="69"/>
      <c r="H2280" s="69"/>
      <c r="I2280" s="60"/>
      <c r="J2280" s="54"/>
      <c r="K2280" s="87" t="s">
        <v>6388</v>
      </c>
      <c r="L2280" s="87" t="s">
        <v>6453</v>
      </c>
      <c r="R2280" s="279" t="s">
        <v>33</v>
      </c>
      <c r="S2280" s="279"/>
    </row>
    <row r="2281" spans="1:19">
      <c r="A2281" s="37"/>
      <c r="B2281" s="37"/>
      <c r="C2281" s="50"/>
      <c r="D2281" s="51"/>
      <c r="E2281" s="54"/>
      <c r="F2281" s="59"/>
      <c r="G2281" s="69"/>
      <c r="H2281" s="69"/>
      <c r="I2281" s="60"/>
      <c r="J2281" s="54"/>
      <c r="K2281" s="87" t="s">
        <v>6389</v>
      </c>
      <c r="L2281" s="87" t="s">
        <v>4900</v>
      </c>
      <c r="R2281" s="279" t="s">
        <v>33</v>
      </c>
      <c r="S2281" s="279"/>
    </row>
    <row r="2282" spans="1:19">
      <c r="A2282" s="37"/>
      <c r="B2282" s="37"/>
      <c r="C2282" s="50"/>
      <c r="D2282" s="51"/>
      <c r="E2282" s="54"/>
      <c r="F2282" s="59"/>
      <c r="G2282" s="69"/>
      <c r="H2282" s="69"/>
      <c r="I2282" s="60"/>
      <c r="J2282" s="54"/>
      <c r="K2282" s="87" t="s">
        <v>6390</v>
      </c>
      <c r="L2282" s="87" t="s">
        <v>4901</v>
      </c>
      <c r="R2282" s="279" t="s">
        <v>33</v>
      </c>
      <c r="S2282" s="279"/>
    </row>
    <row r="2283" spans="1:19">
      <c r="A2283" s="37"/>
      <c r="B2283" s="37"/>
      <c r="C2283" s="50"/>
      <c r="D2283" s="51"/>
      <c r="E2283" s="54"/>
      <c r="F2283" s="59"/>
      <c r="G2283" s="69"/>
      <c r="H2283" s="69"/>
      <c r="I2283" s="60"/>
      <c r="J2283" s="54"/>
      <c r="K2283" s="87" t="s">
        <v>6391</v>
      </c>
      <c r="L2283" s="87" t="s">
        <v>6454</v>
      </c>
      <c r="R2283" s="279" t="s">
        <v>33</v>
      </c>
      <c r="S2283" s="279"/>
    </row>
    <row r="2284" spans="1:19">
      <c r="A2284" s="37"/>
      <c r="B2284" s="37"/>
      <c r="C2284" s="50"/>
      <c r="D2284" s="51"/>
      <c r="E2284" s="54"/>
      <c r="F2284" s="59"/>
      <c r="G2284" s="69"/>
      <c r="H2284" s="69"/>
      <c r="I2284" s="60"/>
      <c r="J2284" s="54"/>
      <c r="K2284" s="87" t="s">
        <v>6392</v>
      </c>
      <c r="L2284" s="87" t="s">
        <v>4922</v>
      </c>
      <c r="R2284" s="279" t="s">
        <v>33</v>
      </c>
      <c r="S2284" s="279"/>
    </row>
    <row r="2285" spans="1:19">
      <c r="A2285" s="37"/>
      <c r="B2285" s="37"/>
      <c r="C2285" s="50"/>
      <c r="D2285" s="51"/>
      <c r="E2285" s="54"/>
      <c r="F2285" s="59"/>
      <c r="G2285" s="69"/>
      <c r="H2285" s="69"/>
      <c r="I2285" s="60"/>
      <c r="J2285" s="54"/>
      <c r="K2285" s="87" t="s">
        <v>6393</v>
      </c>
      <c r="L2285" s="87" t="s">
        <v>6455</v>
      </c>
      <c r="R2285" s="279" t="s">
        <v>33</v>
      </c>
      <c r="S2285" s="279"/>
    </row>
    <row r="2286" spans="1:19">
      <c r="A2286" s="37"/>
      <c r="B2286" s="37"/>
      <c r="C2286" s="50"/>
      <c r="D2286" s="51"/>
      <c r="E2286" s="54"/>
      <c r="F2286" s="59"/>
      <c r="G2286" s="69"/>
      <c r="H2286" s="69"/>
      <c r="I2286" s="60"/>
      <c r="J2286" s="54"/>
      <c r="K2286" s="87" t="s">
        <v>6394</v>
      </c>
      <c r="L2286" s="87" t="s">
        <v>6456</v>
      </c>
      <c r="R2286" s="279" t="s">
        <v>33</v>
      </c>
      <c r="S2286" s="279"/>
    </row>
    <row r="2287" spans="1:19">
      <c r="A2287" s="37"/>
      <c r="B2287" s="37"/>
      <c r="C2287" s="50"/>
      <c r="D2287" s="51"/>
      <c r="E2287" s="54"/>
      <c r="F2287" s="59"/>
      <c r="G2287" s="69"/>
      <c r="H2287" s="69"/>
      <c r="I2287" s="60"/>
      <c r="J2287" s="54"/>
      <c r="K2287" s="87" t="s">
        <v>6395</v>
      </c>
      <c r="L2287" s="87" t="s">
        <v>4919</v>
      </c>
      <c r="R2287" s="279" t="s">
        <v>33</v>
      </c>
      <c r="S2287" s="279"/>
    </row>
    <row r="2288" spans="1:19">
      <c r="A2288" s="37"/>
      <c r="B2288" s="37"/>
      <c r="C2288" s="50"/>
      <c r="D2288" s="51"/>
      <c r="E2288" s="54"/>
      <c r="F2288" s="59"/>
      <c r="G2288" s="69"/>
      <c r="H2288" s="69"/>
      <c r="I2288" s="60"/>
      <c r="J2288" s="54"/>
      <c r="K2288" s="87" t="s">
        <v>6396</v>
      </c>
      <c r="L2288" s="87" t="s">
        <v>4924</v>
      </c>
      <c r="R2288" s="279" t="s">
        <v>33</v>
      </c>
      <c r="S2288" s="279"/>
    </row>
    <row r="2289" spans="1:19">
      <c r="A2289" s="37"/>
      <c r="B2289" s="37"/>
      <c r="C2289" s="50"/>
      <c r="D2289" s="51"/>
      <c r="E2289" s="54"/>
      <c r="F2289" s="59"/>
      <c r="G2289" s="69"/>
      <c r="H2289" s="69"/>
      <c r="I2289" s="60"/>
      <c r="J2289" s="54"/>
      <c r="K2289" s="87" t="s">
        <v>6397</v>
      </c>
      <c r="L2289" s="87" t="s">
        <v>4925</v>
      </c>
      <c r="R2289" s="279" t="s">
        <v>33</v>
      </c>
      <c r="S2289" s="279"/>
    </row>
    <row r="2290" spans="1:19">
      <c r="A2290" s="37"/>
      <c r="B2290" s="37"/>
      <c r="C2290" s="50"/>
      <c r="D2290" s="51"/>
      <c r="E2290" s="54"/>
      <c r="F2290" s="59"/>
      <c r="G2290" s="69"/>
      <c r="H2290" s="69"/>
      <c r="I2290" s="60"/>
      <c r="J2290" s="54"/>
      <c r="K2290" s="87" t="s">
        <v>6398</v>
      </c>
      <c r="L2290" s="87" t="s">
        <v>4923</v>
      </c>
      <c r="R2290" s="279" t="s">
        <v>33</v>
      </c>
      <c r="S2290" s="279"/>
    </row>
    <row r="2291" spans="1:19">
      <c r="A2291" s="37"/>
      <c r="B2291" s="37"/>
      <c r="C2291" s="50"/>
      <c r="D2291" s="51"/>
      <c r="E2291" s="54"/>
      <c r="F2291" s="59"/>
      <c r="G2291" s="69"/>
      <c r="H2291" s="69"/>
      <c r="I2291" s="60"/>
      <c r="J2291" s="54"/>
      <c r="K2291" s="87" t="s">
        <v>6399</v>
      </c>
      <c r="L2291" s="87" t="s">
        <v>4881</v>
      </c>
      <c r="R2291" s="279" t="s">
        <v>33</v>
      </c>
      <c r="S2291" s="279"/>
    </row>
    <row r="2292" spans="1:19">
      <c r="A2292" s="37"/>
      <c r="B2292" s="37"/>
      <c r="C2292" s="50"/>
      <c r="D2292" s="51"/>
      <c r="E2292" s="54"/>
      <c r="F2292" s="59"/>
      <c r="G2292" s="69"/>
      <c r="H2292" s="69"/>
      <c r="I2292" s="60"/>
      <c r="J2292" s="54"/>
      <c r="K2292" s="87" t="s">
        <v>6400</v>
      </c>
      <c r="L2292" s="87" t="s">
        <v>6457</v>
      </c>
      <c r="R2292" s="279" t="s">
        <v>33</v>
      </c>
      <c r="S2292" s="279"/>
    </row>
    <row r="2293" spans="1:19">
      <c r="A2293" s="37"/>
      <c r="B2293" s="37"/>
      <c r="C2293" s="50"/>
      <c r="D2293" s="51"/>
      <c r="E2293" s="54"/>
      <c r="F2293" s="59"/>
      <c r="G2293" s="69"/>
      <c r="H2293" s="69"/>
      <c r="I2293" s="60"/>
      <c r="J2293" s="54"/>
      <c r="K2293" s="87" t="s">
        <v>6401</v>
      </c>
      <c r="L2293" s="87" t="s">
        <v>6458</v>
      </c>
      <c r="R2293" s="279" t="s">
        <v>33</v>
      </c>
      <c r="S2293" s="279"/>
    </row>
    <row r="2294" spans="1:19">
      <c r="A2294" s="37"/>
      <c r="B2294" s="37"/>
      <c r="C2294" s="50"/>
      <c r="D2294" s="51"/>
      <c r="E2294" s="54"/>
      <c r="F2294" s="59"/>
      <c r="G2294" s="69"/>
      <c r="H2294" s="69"/>
      <c r="I2294" s="60"/>
      <c r="J2294" s="54"/>
      <c r="K2294" s="87" t="s">
        <v>6402</v>
      </c>
      <c r="L2294" s="87" t="s">
        <v>6459</v>
      </c>
      <c r="R2294" s="279" t="s">
        <v>33</v>
      </c>
      <c r="S2294" s="279"/>
    </row>
    <row r="2295" spans="1:19">
      <c r="A2295" s="37"/>
      <c r="B2295" s="37"/>
      <c r="C2295" s="50"/>
      <c r="D2295" s="51"/>
      <c r="E2295" s="54"/>
      <c r="F2295" s="59"/>
      <c r="G2295" s="69"/>
      <c r="H2295" s="69"/>
      <c r="I2295" s="60"/>
      <c r="J2295" s="54"/>
      <c r="K2295" s="87" t="s">
        <v>6403</v>
      </c>
      <c r="L2295" s="87" t="s">
        <v>6460</v>
      </c>
      <c r="R2295" s="279" t="s">
        <v>33</v>
      </c>
      <c r="S2295" s="279"/>
    </row>
    <row r="2296" spans="1:19">
      <c r="A2296" s="37"/>
      <c r="B2296" s="37"/>
      <c r="C2296" s="50"/>
      <c r="D2296" s="51"/>
      <c r="E2296" s="54"/>
      <c r="F2296" s="59"/>
      <c r="G2296" s="69"/>
      <c r="H2296" s="69"/>
      <c r="I2296" s="60"/>
      <c r="J2296" s="54"/>
      <c r="K2296" s="87" t="s">
        <v>6404</v>
      </c>
      <c r="L2296" s="87" t="s">
        <v>6461</v>
      </c>
      <c r="R2296" s="279" t="s">
        <v>33</v>
      </c>
      <c r="S2296" s="279"/>
    </row>
    <row r="2297" spans="1:19">
      <c r="A2297" s="37"/>
      <c r="B2297" s="37"/>
      <c r="C2297" s="50"/>
      <c r="D2297" s="51"/>
      <c r="E2297" s="54"/>
      <c r="F2297" s="59"/>
      <c r="G2297" s="69"/>
      <c r="H2297" s="69"/>
      <c r="I2297" s="60"/>
      <c r="J2297" s="54"/>
      <c r="K2297" s="87"/>
      <c r="L2297" s="87"/>
      <c r="R2297" s="279"/>
      <c r="S2297" s="279"/>
    </row>
    <row r="2298" spans="1:19">
      <c r="A2298" s="37"/>
      <c r="B2298" s="37"/>
      <c r="C2298" s="50"/>
      <c r="D2298" s="51"/>
      <c r="E2298" s="54"/>
      <c r="F2298" s="59"/>
      <c r="G2298" s="69"/>
      <c r="H2298" s="69"/>
      <c r="I2298" s="60"/>
      <c r="J2298" s="54"/>
      <c r="K2298" s="281" t="s">
        <v>6481</v>
      </c>
      <c r="L2298" s="281" t="s">
        <v>6480</v>
      </c>
      <c r="R2298" s="279" t="s">
        <v>29</v>
      </c>
      <c r="S2298" s="279"/>
    </row>
    <row r="2299" spans="1:19">
      <c r="A2299" s="37"/>
      <c r="B2299" s="37"/>
      <c r="C2299" s="50"/>
      <c r="D2299" s="51"/>
      <c r="E2299" s="54"/>
      <c r="F2299" s="59"/>
      <c r="G2299" s="69"/>
      <c r="H2299" s="69"/>
      <c r="I2299" s="60"/>
      <c r="J2299" s="54"/>
      <c r="K2299" s="87" t="s">
        <v>6405</v>
      </c>
      <c r="L2299" s="87" t="s">
        <v>6462</v>
      </c>
      <c r="R2299" s="279" t="s">
        <v>33</v>
      </c>
      <c r="S2299" s="279"/>
    </row>
    <row r="2300" spans="1:19">
      <c r="A2300" s="37"/>
      <c r="B2300" s="37"/>
      <c r="C2300" s="50"/>
      <c r="D2300" s="51"/>
      <c r="E2300" s="54"/>
      <c r="F2300" s="59"/>
      <c r="G2300" s="69"/>
      <c r="H2300" s="69"/>
      <c r="I2300" s="60"/>
      <c r="J2300" s="54"/>
      <c r="K2300" s="87" t="s">
        <v>6406</v>
      </c>
      <c r="L2300" s="87" t="s">
        <v>4926</v>
      </c>
      <c r="R2300" s="279" t="s">
        <v>33</v>
      </c>
      <c r="S2300" s="279"/>
    </row>
    <row r="2301" spans="1:19">
      <c r="A2301" s="37"/>
      <c r="B2301" s="37"/>
      <c r="C2301" s="50"/>
      <c r="D2301" s="51"/>
      <c r="E2301" s="54"/>
      <c r="F2301" s="59"/>
      <c r="G2301" s="69"/>
      <c r="H2301" s="69"/>
      <c r="I2301" s="60"/>
      <c r="J2301" s="54"/>
      <c r="K2301" s="87" t="s">
        <v>6407</v>
      </c>
      <c r="L2301" s="87" t="s">
        <v>4928</v>
      </c>
      <c r="R2301" s="279" t="s">
        <v>33</v>
      </c>
      <c r="S2301" s="279"/>
    </row>
    <row r="2302" spans="1:19">
      <c r="A2302" s="37"/>
      <c r="B2302" s="37"/>
      <c r="C2302" s="50"/>
      <c r="D2302" s="51"/>
      <c r="E2302" s="54"/>
      <c r="F2302" s="59"/>
      <c r="G2302" s="69"/>
      <c r="H2302" s="69"/>
      <c r="I2302" s="60"/>
      <c r="J2302" s="54"/>
      <c r="K2302" s="87" t="s">
        <v>6408</v>
      </c>
      <c r="L2302" s="87" t="s">
        <v>6463</v>
      </c>
      <c r="R2302" s="279" t="s">
        <v>33</v>
      </c>
      <c r="S2302" s="279"/>
    </row>
    <row r="2303" spans="1:19">
      <c r="A2303" s="37"/>
      <c r="B2303" s="37"/>
      <c r="C2303" s="50"/>
      <c r="D2303" s="51"/>
      <c r="E2303" s="54"/>
      <c r="F2303" s="59"/>
      <c r="G2303" s="69"/>
      <c r="H2303" s="69"/>
      <c r="I2303" s="60"/>
      <c r="J2303" s="54"/>
      <c r="K2303" s="87"/>
      <c r="L2303" s="87"/>
      <c r="R2303" s="279"/>
      <c r="S2303" s="279"/>
    </row>
    <row r="2304" spans="1:19">
      <c r="A2304" s="37"/>
      <c r="B2304" s="37"/>
      <c r="C2304" s="50"/>
      <c r="D2304" s="51"/>
      <c r="E2304" s="54"/>
      <c r="F2304" s="59"/>
      <c r="G2304" s="69"/>
      <c r="H2304" s="69"/>
      <c r="I2304" s="60"/>
      <c r="J2304" s="54"/>
      <c r="K2304" s="281" t="s">
        <v>6482</v>
      </c>
      <c r="L2304" s="281" t="s">
        <v>1544</v>
      </c>
      <c r="R2304" s="279" t="s">
        <v>29</v>
      </c>
      <c r="S2304" s="279"/>
    </row>
    <row r="2305" spans="1:19">
      <c r="A2305" s="37"/>
      <c r="B2305" s="37"/>
      <c r="C2305" s="50"/>
      <c r="D2305" s="51"/>
      <c r="E2305" s="54"/>
      <c r="F2305" s="59"/>
      <c r="G2305" s="69"/>
      <c r="H2305" s="69"/>
      <c r="I2305" s="60"/>
      <c r="J2305" s="54"/>
      <c r="K2305" s="87" t="s">
        <v>6409</v>
      </c>
      <c r="L2305" s="87" t="s">
        <v>4937</v>
      </c>
      <c r="R2305" s="279" t="s">
        <v>33</v>
      </c>
      <c r="S2305" s="279"/>
    </row>
    <row r="2306" spans="1:19">
      <c r="A2306" s="37"/>
      <c r="B2306" s="37"/>
      <c r="C2306" s="50"/>
      <c r="D2306" s="51"/>
      <c r="E2306" s="54"/>
      <c r="F2306" s="59"/>
      <c r="G2306" s="69"/>
      <c r="H2306" s="69"/>
      <c r="I2306" s="60"/>
      <c r="J2306" s="54"/>
      <c r="K2306" s="87" t="s">
        <v>6410</v>
      </c>
      <c r="L2306" s="87" t="s">
        <v>4938</v>
      </c>
      <c r="R2306" s="279" t="s">
        <v>33</v>
      </c>
      <c r="S2306" s="279"/>
    </row>
    <row r="2307" spans="1:19">
      <c r="A2307" s="37"/>
      <c r="B2307" s="37"/>
      <c r="C2307" s="50"/>
      <c r="D2307" s="51"/>
      <c r="E2307" s="54"/>
      <c r="F2307" s="59"/>
      <c r="G2307" s="69"/>
      <c r="H2307" s="69"/>
      <c r="I2307" s="60"/>
      <c r="J2307" s="54"/>
      <c r="K2307" s="87" t="s">
        <v>6411</v>
      </c>
      <c r="L2307" s="87" t="s">
        <v>6464</v>
      </c>
      <c r="R2307" s="279" t="s">
        <v>33</v>
      </c>
      <c r="S2307" s="279"/>
    </row>
    <row r="2308" spans="1:19">
      <c r="A2308" s="37"/>
      <c r="B2308" s="37"/>
      <c r="C2308" s="50"/>
      <c r="D2308" s="51"/>
      <c r="E2308" s="54"/>
      <c r="F2308" s="59"/>
      <c r="G2308" s="69"/>
      <c r="H2308" s="69"/>
      <c r="I2308" s="60"/>
      <c r="J2308" s="54"/>
      <c r="K2308" s="87" t="s">
        <v>6412</v>
      </c>
      <c r="L2308" s="87" t="s">
        <v>4935</v>
      </c>
      <c r="R2308" s="279" t="s">
        <v>33</v>
      </c>
      <c r="S2308" s="279"/>
    </row>
    <row r="2309" spans="1:19">
      <c r="A2309" s="37"/>
      <c r="B2309" s="37"/>
      <c r="C2309" s="50"/>
      <c r="D2309" s="51"/>
      <c r="E2309" s="54"/>
      <c r="F2309" s="59"/>
      <c r="G2309" s="69"/>
      <c r="H2309" s="69"/>
      <c r="I2309" s="60"/>
      <c r="J2309" s="54"/>
      <c r="K2309" s="87" t="s">
        <v>6413</v>
      </c>
      <c r="L2309" s="87" t="s">
        <v>6465</v>
      </c>
      <c r="R2309" s="279" t="s">
        <v>33</v>
      </c>
      <c r="S2309" s="279"/>
    </row>
    <row r="2310" spans="1:19">
      <c r="A2310" s="37"/>
      <c r="B2310" s="37"/>
      <c r="C2310" s="50"/>
      <c r="D2310" s="51"/>
      <c r="E2310" s="54"/>
      <c r="F2310" s="59"/>
      <c r="G2310" s="69"/>
      <c r="H2310" s="69"/>
      <c r="I2310" s="60"/>
      <c r="J2310" s="54"/>
      <c r="K2310" s="87" t="s">
        <v>6414</v>
      </c>
      <c r="L2310" s="87" t="s">
        <v>6466</v>
      </c>
      <c r="R2310" s="279" t="s">
        <v>33</v>
      </c>
      <c r="S2310" s="279"/>
    </row>
    <row r="2311" spans="1:19">
      <c r="A2311" s="37"/>
      <c r="B2311" s="37"/>
      <c r="C2311" s="50"/>
      <c r="D2311" s="51"/>
      <c r="E2311" s="54"/>
      <c r="F2311" s="59"/>
      <c r="G2311" s="69"/>
      <c r="H2311" s="69"/>
      <c r="I2311" s="60"/>
      <c r="J2311" s="54"/>
      <c r="K2311" s="87"/>
      <c r="L2311" s="87"/>
      <c r="R2311" s="279"/>
      <c r="S2311" s="279"/>
    </row>
    <row r="2312" spans="1:19">
      <c r="A2312" s="37"/>
      <c r="B2312" s="37"/>
      <c r="C2312" s="50"/>
      <c r="D2312" s="51"/>
      <c r="E2312" s="54"/>
      <c r="F2312" s="59"/>
      <c r="G2312" s="69"/>
      <c r="H2312" s="69"/>
      <c r="I2312" s="60"/>
      <c r="J2312" s="54"/>
      <c r="K2312" s="281" t="s">
        <v>6486</v>
      </c>
      <c r="L2312" s="281" t="s">
        <v>6485</v>
      </c>
      <c r="R2312" s="279" t="s">
        <v>29</v>
      </c>
      <c r="S2312" s="279"/>
    </row>
    <row r="2313" spans="1:19">
      <c r="A2313" s="37"/>
      <c r="B2313" s="37"/>
      <c r="C2313" s="50"/>
      <c r="D2313" s="51"/>
      <c r="E2313" s="54"/>
      <c r="F2313" s="59"/>
      <c r="G2313" s="69"/>
      <c r="H2313" s="69"/>
      <c r="I2313" s="60"/>
      <c r="J2313" s="54"/>
      <c r="K2313" s="87" t="s">
        <v>6415</v>
      </c>
      <c r="L2313" s="87" t="s">
        <v>6467</v>
      </c>
      <c r="R2313" s="279" t="s">
        <v>33</v>
      </c>
      <c r="S2313" s="279"/>
    </row>
    <row r="2314" spans="1:19">
      <c r="A2314" s="37"/>
      <c r="B2314" s="37"/>
      <c r="C2314" s="50"/>
      <c r="D2314" s="51"/>
      <c r="E2314" s="54"/>
      <c r="F2314" s="59"/>
      <c r="G2314" s="69"/>
      <c r="H2314" s="69"/>
      <c r="I2314" s="60"/>
      <c r="J2314" s="54"/>
      <c r="K2314" s="87" t="s">
        <v>6416</v>
      </c>
      <c r="L2314" s="87" t="s">
        <v>4939</v>
      </c>
      <c r="R2314" s="279" t="s">
        <v>33</v>
      </c>
      <c r="S2314" s="279"/>
    </row>
    <row r="2315" spans="1:19">
      <c r="A2315" s="37"/>
      <c r="B2315" s="37"/>
      <c r="C2315" s="50"/>
      <c r="D2315" s="51"/>
      <c r="E2315" s="54"/>
      <c r="F2315" s="59"/>
      <c r="G2315" s="69"/>
      <c r="H2315" s="69"/>
      <c r="I2315" s="60"/>
      <c r="J2315" s="54"/>
      <c r="K2315" s="87" t="s">
        <v>6417</v>
      </c>
      <c r="L2315" s="87" t="s">
        <v>4904</v>
      </c>
      <c r="R2315" s="279" t="s">
        <v>33</v>
      </c>
      <c r="S2315" s="279"/>
    </row>
    <row r="2316" spans="1:19">
      <c r="A2316" s="37"/>
      <c r="B2316" s="37"/>
      <c r="C2316" s="50"/>
      <c r="D2316" s="51"/>
      <c r="E2316" s="54"/>
      <c r="F2316" s="59"/>
      <c r="G2316" s="69"/>
      <c r="H2316" s="69"/>
      <c r="I2316" s="60"/>
      <c r="J2316" s="54"/>
      <c r="K2316" s="87" t="s">
        <v>6418</v>
      </c>
      <c r="L2316" s="87" t="s">
        <v>4942</v>
      </c>
      <c r="R2316" s="279" t="s">
        <v>33</v>
      </c>
      <c r="S2316" s="279"/>
    </row>
    <row r="2317" spans="1:19">
      <c r="A2317" s="37"/>
      <c r="B2317" s="37"/>
      <c r="C2317" s="50"/>
      <c r="D2317" s="51"/>
      <c r="E2317" s="54"/>
      <c r="F2317" s="59"/>
      <c r="G2317" s="69"/>
      <c r="H2317" s="69"/>
      <c r="I2317" s="60"/>
      <c r="J2317" s="54"/>
      <c r="K2317" s="87" t="s">
        <v>6419</v>
      </c>
      <c r="L2317" s="87" t="s">
        <v>4927</v>
      </c>
      <c r="R2317" s="279" t="s">
        <v>33</v>
      </c>
      <c r="S2317" s="279"/>
    </row>
    <row r="2318" spans="1:19">
      <c r="A2318" s="37"/>
      <c r="B2318" s="37"/>
      <c r="C2318" s="50"/>
      <c r="D2318" s="51"/>
      <c r="E2318" s="54"/>
      <c r="F2318" s="59"/>
      <c r="G2318" s="69"/>
      <c r="H2318" s="69"/>
      <c r="I2318" s="60"/>
      <c r="J2318" s="54"/>
      <c r="K2318" s="87" t="s">
        <v>6419</v>
      </c>
      <c r="L2318" s="87" t="s">
        <v>4927</v>
      </c>
      <c r="R2318" s="279" t="s">
        <v>33</v>
      </c>
      <c r="S2318" s="279"/>
    </row>
    <row r="2319" spans="1:19">
      <c r="A2319" s="37"/>
      <c r="B2319" s="37"/>
      <c r="C2319" s="50"/>
      <c r="D2319" s="51"/>
      <c r="E2319" s="54"/>
      <c r="F2319" s="59"/>
      <c r="G2319" s="69"/>
      <c r="H2319" s="69"/>
      <c r="I2319" s="60"/>
      <c r="J2319" s="54"/>
      <c r="K2319" s="87" t="s">
        <v>6420</v>
      </c>
      <c r="L2319" s="87" t="s">
        <v>6468</v>
      </c>
      <c r="R2319" s="279" t="s">
        <v>33</v>
      </c>
      <c r="S2319" s="279"/>
    </row>
    <row r="2320" spans="1:19">
      <c r="A2320" s="37"/>
      <c r="B2320" s="37"/>
      <c r="C2320" s="50"/>
      <c r="D2320" s="51"/>
      <c r="E2320" s="54"/>
      <c r="F2320" s="59"/>
      <c r="G2320" s="69"/>
      <c r="H2320" s="69"/>
      <c r="I2320" s="60"/>
      <c r="J2320" s="54"/>
      <c r="K2320" s="87" t="s">
        <v>6421</v>
      </c>
      <c r="L2320" s="87" t="s">
        <v>4940</v>
      </c>
      <c r="R2320" s="279" t="s">
        <v>33</v>
      </c>
      <c r="S2320" s="279"/>
    </row>
    <row r="2321" spans="1:19">
      <c r="A2321" s="37"/>
      <c r="B2321" s="37"/>
      <c r="C2321" s="50"/>
      <c r="D2321" s="51"/>
      <c r="E2321" s="54"/>
      <c r="F2321" s="59"/>
      <c r="G2321" s="69"/>
      <c r="H2321" s="69"/>
      <c r="I2321" s="60"/>
      <c r="J2321" s="54"/>
      <c r="K2321" s="87" t="s">
        <v>6422</v>
      </c>
      <c r="L2321" s="87" t="s">
        <v>4918</v>
      </c>
      <c r="R2321" s="279" t="s">
        <v>33</v>
      </c>
      <c r="S2321" s="279"/>
    </row>
    <row r="2322" spans="1:19">
      <c r="A2322" s="37"/>
      <c r="B2322" s="37"/>
      <c r="C2322" s="50"/>
      <c r="D2322" s="51"/>
      <c r="E2322" s="54"/>
      <c r="F2322" s="59"/>
      <c r="G2322" s="69"/>
      <c r="H2322" s="69"/>
      <c r="I2322" s="60"/>
      <c r="J2322" s="54"/>
      <c r="K2322" s="87"/>
      <c r="L2322" s="87"/>
      <c r="R2322" s="279"/>
      <c r="S2322" s="279"/>
    </row>
    <row r="2323" spans="1:19">
      <c r="A2323" s="37"/>
      <c r="B2323" s="37"/>
      <c r="C2323" s="50"/>
      <c r="D2323" s="51"/>
      <c r="E2323" s="54"/>
      <c r="F2323" s="59"/>
      <c r="G2323" s="69"/>
      <c r="H2323" s="69"/>
      <c r="I2323" s="60"/>
      <c r="J2323" s="54"/>
      <c r="K2323" s="281" t="s">
        <v>6484</v>
      </c>
      <c r="L2323" s="281" t="s">
        <v>6483</v>
      </c>
      <c r="R2323" s="279" t="s">
        <v>29</v>
      </c>
      <c r="S2323" s="279"/>
    </row>
    <row r="2324" spans="1:19">
      <c r="A2324" s="37"/>
      <c r="B2324" s="37"/>
      <c r="C2324" s="50"/>
      <c r="D2324" s="51"/>
      <c r="E2324" s="54"/>
      <c r="F2324" s="59"/>
      <c r="G2324" s="69"/>
      <c r="H2324" s="69"/>
      <c r="I2324" s="60"/>
      <c r="J2324" s="54"/>
      <c r="K2324" s="87" t="s">
        <v>6423</v>
      </c>
      <c r="L2324" s="87" t="s">
        <v>6469</v>
      </c>
      <c r="R2324" s="279" t="s">
        <v>33</v>
      </c>
      <c r="S2324" s="279"/>
    </row>
    <row r="2325" spans="1:19">
      <c r="A2325" s="37"/>
      <c r="B2325" s="37"/>
      <c r="C2325" s="50"/>
      <c r="D2325" s="51"/>
      <c r="E2325" s="54"/>
      <c r="F2325" s="59"/>
      <c r="G2325" s="69"/>
      <c r="H2325" s="69"/>
      <c r="I2325" s="60"/>
      <c r="J2325" s="54"/>
      <c r="K2325" s="87" t="s">
        <v>6424</v>
      </c>
      <c r="L2325" s="87" t="s">
        <v>6470</v>
      </c>
      <c r="R2325" s="279" t="s">
        <v>33</v>
      </c>
      <c r="S2325" s="279"/>
    </row>
    <row r="2326" spans="1:19">
      <c r="A2326" s="37"/>
      <c r="B2326" s="37"/>
      <c r="C2326" s="50"/>
      <c r="D2326" s="51"/>
      <c r="E2326" s="54"/>
      <c r="F2326" s="59"/>
      <c r="G2326" s="69"/>
      <c r="H2326" s="69"/>
      <c r="I2326" s="60"/>
      <c r="J2326" s="54"/>
      <c r="K2326" s="87" t="s">
        <v>6425</v>
      </c>
      <c r="L2326" s="87" t="s">
        <v>6471</v>
      </c>
      <c r="R2326" s="279" t="s">
        <v>33</v>
      </c>
      <c r="S2326" s="279"/>
    </row>
    <row r="2327" spans="1:19">
      <c r="A2327" s="37"/>
      <c r="B2327" s="37"/>
      <c r="C2327" s="50"/>
      <c r="D2327" s="51"/>
      <c r="E2327" s="54"/>
      <c r="F2327" s="59"/>
      <c r="G2327" s="69"/>
      <c r="H2327" s="69"/>
      <c r="I2327" s="60"/>
      <c r="J2327" s="54"/>
      <c r="K2327" s="87" t="s">
        <v>6426</v>
      </c>
      <c r="L2327" s="87" t="s">
        <v>6472</v>
      </c>
      <c r="R2327" s="279" t="s">
        <v>33</v>
      </c>
      <c r="S2327" s="279"/>
    </row>
    <row r="2328" spans="1:19">
      <c r="A2328" s="37"/>
      <c r="B2328" s="37"/>
      <c r="C2328" s="50"/>
      <c r="D2328" s="51"/>
      <c r="E2328" s="54"/>
      <c r="F2328" s="59"/>
      <c r="G2328" s="69"/>
      <c r="H2328" s="69"/>
      <c r="I2328" s="60"/>
      <c r="J2328" s="54"/>
      <c r="K2328" s="87" t="s">
        <v>6427</v>
      </c>
      <c r="L2328" s="87" t="s">
        <v>6473</v>
      </c>
      <c r="R2328" s="279" t="s">
        <v>33</v>
      </c>
      <c r="S2328" s="279"/>
    </row>
    <row r="2329" spans="1:19">
      <c r="A2329" s="37"/>
      <c r="B2329" s="37"/>
      <c r="C2329" s="50"/>
      <c r="D2329" s="51"/>
      <c r="E2329" s="54"/>
      <c r="F2329" s="59"/>
      <c r="G2329" s="69"/>
      <c r="H2329" s="69"/>
      <c r="I2329" s="60"/>
      <c r="J2329" s="54"/>
      <c r="K2329" s="87" t="s">
        <v>6428</v>
      </c>
      <c r="L2329" s="87" t="s">
        <v>4907</v>
      </c>
      <c r="R2329" s="279" t="s">
        <v>33</v>
      </c>
      <c r="S2329" s="279"/>
    </row>
    <row r="2330" spans="1:19">
      <c r="A2330" s="37"/>
      <c r="B2330" s="37"/>
      <c r="C2330" s="50"/>
      <c r="D2330" s="51"/>
      <c r="E2330" s="54"/>
      <c r="F2330" s="59"/>
      <c r="G2330" s="69"/>
      <c r="H2330" s="69"/>
      <c r="I2330" s="60"/>
      <c r="J2330" s="54"/>
      <c r="K2330" s="87" t="s">
        <v>6429</v>
      </c>
      <c r="L2330" s="87" t="s">
        <v>4908</v>
      </c>
      <c r="R2330" s="279" t="s">
        <v>33</v>
      </c>
      <c r="S2330" s="279"/>
    </row>
    <row r="2331" spans="1:19">
      <c r="A2331" s="37"/>
      <c r="B2331" s="37"/>
      <c r="C2331" s="50"/>
      <c r="D2331" s="51"/>
      <c r="E2331" s="54"/>
      <c r="F2331" s="59"/>
      <c r="G2331" s="69"/>
      <c r="H2331" s="69"/>
      <c r="I2331" s="60"/>
      <c r="J2331" s="54"/>
      <c r="K2331" s="87" t="s">
        <v>6430</v>
      </c>
      <c r="L2331" s="87" t="s">
        <v>4909</v>
      </c>
      <c r="R2331" s="279" t="s">
        <v>33</v>
      </c>
      <c r="S2331" s="279"/>
    </row>
    <row r="2332" spans="1:19">
      <c r="A2332" s="37"/>
      <c r="B2332" s="37"/>
      <c r="C2332" s="50"/>
      <c r="D2332" s="51"/>
      <c r="E2332" s="54"/>
      <c r="F2332" s="59"/>
      <c r="G2332" s="69"/>
      <c r="H2332" s="69"/>
      <c r="I2332" s="60"/>
      <c r="J2332" s="54"/>
      <c r="K2332" s="87" t="s">
        <v>6431</v>
      </c>
      <c r="L2332" s="87" t="s">
        <v>4944</v>
      </c>
      <c r="R2332" s="279" t="s">
        <v>33</v>
      </c>
      <c r="S2332" s="279"/>
    </row>
    <row r="2333" spans="1:19">
      <c r="A2333" s="37"/>
      <c r="B2333" s="37"/>
      <c r="C2333" s="50"/>
      <c r="D2333" s="51"/>
      <c r="E2333" s="54"/>
      <c r="F2333" s="59"/>
      <c r="G2333" s="69"/>
      <c r="H2333" s="69"/>
      <c r="I2333" s="60"/>
      <c r="J2333" s="54"/>
      <c r="K2333" s="87" t="s">
        <v>6432</v>
      </c>
      <c r="L2333" s="87" t="s">
        <v>4941</v>
      </c>
      <c r="R2333" s="279"/>
      <c r="S2333" s="279"/>
    </row>
    <row r="2334" spans="1:19">
      <c r="A2334" s="37"/>
      <c r="B2334" s="37"/>
      <c r="C2334" s="50"/>
      <c r="D2334" s="51"/>
      <c r="E2334" s="60"/>
      <c r="F2334" s="59"/>
      <c r="G2334" s="69"/>
      <c r="H2334" s="73"/>
      <c r="I2334" s="54"/>
      <c r="J2334" s="54"/>
      <c r="K2334" s="86"/>
      <c r="L2334" s="93"/>
      <c r="R2334" s="279"/>
      <c r="S2334" s="279"/>
    </row>
    <row r="2335" spans="1:19">
      <c r="A2335" s="37"/>
      <c r="B2335" s="37"/>
      <c r="C2335" s="50"/>
      <c r="D2335" s="51"/>
      <c r="E2335" s="60"/>
      <c r="F2335" s="59"/>
      <c r="G2335" s="69"/>
      <c r="H2335" s="73"/>
      <c r="I2335" s="54"/>
      <c r="J2335" s="54"/>
      <c r="K2335" s="295" t="s">
        <v>6487</v>
      </c>
      <c r="L2335" s="295" t="s">
        <v>6488</v>
      </c>
      <c r="R2335" s="279"/>
      <c r="S2335" s="279"/>
    </row>
    <row r="2336" spans="1:19">
      <c r="A2336" s="37"/>
      <c r="B2336" s="37"/>
      <c r="C2336" s="50"/>
      <c r="D2336" s="51"/>
      <c r="E2336" s="60"/>
      <c r="F2336" s="59"/>
      <c r="G2336" s="69"/>
      <c r="H2336" s="73"/>
      <c r="I2336" s="54"/>
      <c r="J2336" s="54"/>
      <c r="K2336" s="86" t="s">
        <v>6489</v>
      </c>
      <c r="L2336" s="93" t="s">
        <v>6490</v>
      </c>
      <c r="R2336" s="279"/>
      <c r="S2336" s="279"/>
    </row>
    <row r="2337" spans="1:19">
      <c r="A2337" s="37"/>
      <c r="B2337" s="37"/>
      <c r="C2337" s="50"/>
      <c r="D2337" s="51"/>
      <c r="E2337" s="60"/>
      <c r="F2337" s="59"/>
      <c r="G2337" s="69"/>
      <c r="H2337" s="73"/>
      <c r="I2337" s="54"/>
      <c r="J2337" s="54"/>
      <c r="K2337" s="86"/>
      <c r="L2337" s="93"/>
      <c r="R2337" s="279"/>
      <c r="S2337" s="279"/>
    </row>
    <row r="2338" spans="1:19">
      <c r="A2338" s="37"/>
      <c r="B2338" s="37"/>
      <c r="C2338" s="50"/>
      <c r="D2338" s="51"/>
      <c r="E2338" s="60"/>
      <c r="F2338" s="59"/>
      <c r="G2338" s="69"/>
      <c r="H2338" s="73"/>
      <c r="I2338" s="54"/>
      <c r="J2338" s="54"/>
      <c r="K2338" s="295" t="s">
        <v>6578</v>
      </c>
      <c r="L2338" s="295" t="s">
        <v>6580</v>
      </c>
      <c r="R2338" s="279"/>
      <c r="S2338" s="279"/>
    </row>
    <row r="2339" spans="1:19">
      <c r="A2339" s="37"/>
      <c r="B2339" s="37"/>
      <c r="C2339" s="50"/>
      <c r="D2339" s="51"/>
      <c r="E2339" s="60"/>
      <c r="F2339" s="59"/>
      <c r="G2339" s="69"/>
      <c r="H2339" s="73"/>
      <c r="I2339" s="54"/>
      <c r="J2339" s="54"/>
      <c r="K2339" s="86" t="s">
        <v>6579</v>
      </c>
      <c r="L2339" s="93" t="s">
        <v>6581</v>
      </c>
      <c r="R2339" s="285"/>
      <c r="S2339" s="279"/>
    </row>
    <row r="2340" spans="1:19">
      <c r="A2340" s="37"/>
      <c r="B2340" s="37"/>
      <c r="C2340" s="50"/>
      <c r="D2340" s="51"/>
      <c r="E2340" s="60"/>
      <c r="F2340" s="59"/>
      <c r="G2340" s="69"/>
      <c r="H2340" s="73"/>
      <c r="I2340" s="54"/>
      <c r="J2340" s="54"/>
      <c r="K2340" s="86"/>
      <c r="L2340" s="93"/>
      <c r="R2340" s="279"/>
      <c r="S2340" s="279"/>
    </row>
    <row r="2341" spans="1:19">
      <c r="A2341" s="37"/>
      <c r="B2341" s="37"/>
      <c r="C2341" s="50"/>
      <c r="D2341" s="51"/>
      <c r="E2341" s="60"/>
      <c r="F2341" s="59"/>
      <c r="G2341" s="69"/>
      <c r="H2341" s="73"/>
      <c r="I2341" s="54"/>
      <c r="J2341" s="54"/>
      <c r="K2341" s="86"/>
      <c r="L2341" s="93"/>
      <c r="R2341" s="279"/>
      <c r="S2341" s="279"/>
    </row>
    <row r="2342" spans="1:19">
      <c r="A2342" s="37"/>
      <c r="B2342" s="37"/>
      <c r="C2342" s="50"/>
      <c r="D2342" s="51"/>
      <c r="E2342" s="60"/>
      <c r="F2342" s="59"/>
      <c r="G2342" s="69"/>
      <c r="H2342" s="73"/>
      <c r="I2342" s="54"/>
      <c r="J2342" s="54"/>
      <c r="K2342" s="86"/>
      <c r="L2342" s="93"/>
      <c r="R2342" s="279"/>
      <c r="S2342" s="279"/>
    </row>
    <row r="2343" spans="1:19">
      <c r="A2343" s="37"/>
      <c r="B2343" s="37"/>
      <c r="C2343" s="50"/>
      <c r="D2343" s="51"/>
      <c r="E2343" s="60"/>
      <c r="F2343" s="59"/>
      <c r="G2343" s="69"/>
      <c r="H2343" s="73"/>
      <c r="I2343" s="54"/>
      <c r="J2343" s="54"/>
      <c r="K2343" s="86"/>
      <c r="L2343" s="93"/>
      <c r="R2343" s="261"/>
      <c r="S2343" s="261"/>
    </row>
    <row r="2344" spans="1:19">
      <c r="A2344" s="37"/>
      <c r="B2344" s="37"/>
      <c r="C2344" s="50"/>
      <c r="D2344" s="51"/>
      <c r="E2344" s="60"/>
      <c r="F2344" s="59"/>
      <c r="G2344" s="69"/>
      <c r="H2344" s="73"/>
      <c r="I2344" s="54"/>
      <c r="J2344" s="54"/>
      <c r="K2344" s="86"/>
      <c r="L2344" s="93"/>
      <c r="R2344" s="261"/>
      <c r="S2344" s="261"/>
    </row>
    <row r="2345" spans="1:19">
      <c r="A2345" s="37"/>
      <c r="B2345" s="37"/>
      <c r="C2345" s="50"/>
      <c r="D2345" s="51"/>
      <c r="E2345" s="60"/>
      <c r="F2345" s="59"/>
      <c r="G2345" s="69"/>
      <c r="H2345" s="73"/>
      <c r="I2345" s="54"/>
      <c r="J2345" s="54"/>
      <c r="K2345" s="86"/>
      <c r="L2345" s="93"/>
      <c r="R2345" s="261"/>
      <c r="S2345" s="261"/>
    </row>
    <row r="2346" spans="1:19">
      <c r="A2346" s="37"/>
      <c r="B2346" s="37"/>
      <c r="C2346" s="50"/>
      <c r="D2346" s="51"/>
      <c r="E2346" s="60"/>
      <c r="F2346" s="59"/>
      <c r="G2346" s="69"/>
      <c r="H2346" s="73"/>
      <c r="I2346" s="54"/>
      <c r="J2346" s="54"/>
      <c r="K2346" s="86"/>
      <c r="L2346" s="93"/>
      <c r="R2346" s="261"/>
      <c r="S2346" s="261"/>
    </row>
    <row r="2347" spans="1:19">
      <c r="A2347" s="37"/>
      <c r="B2347" s="37"/>
      <c r="C2347" s="50" t="s">
        <v>2900</v>
      </c>
      <c r="D2347" s="51" t="s">
        <v>2901</v>
      </c>
      <c r="E2347" s="54"/>
      <c r="F2347" s="59"/>
      <c r="G2347" s="69"/>
      <c r="H2347" s="73"/>
      <c r="I2347" s="54"/>
      <c r="J2347" s="54"/>
      <c r="K2347" s="86"/>
      <c r="L2347" s="93"/>
      <c r="M2347" s="1">
        <f t="shared" ref="M2347:M2352" si="73">MAX(LEN(F2347), LEN(H2347), LEN(J2347), LEN(L2348))</f>
        <v>0</v>
      </c>
      <c r="O2347" s="1" t="str">
        <f t="shared" ref="O2347:P2352" si="74">E2347&amp;G2347&amp;I2347&amp;K2348</f>
        <v/>
      </c>
      <c r="P2347" s="1" t="str">
        <f t="shared" si="74"/>
        <v/>
      </c>
    </row>
    <row r="2348" spans="1:19">
      <c r="A2348" s="37"/>
      <c r="B2348" s="37"/>
      <c r="C2348" s="50"/>
      <c r="D2348" s="51"/>
      <c r="E2348" s="60" t="s">
        <v>2902</v>
      </c>
      <c r="F2348" s="59" t="s">
        <v>2903</v>
      </c>
      <c r="G2348" s="69"/>
      <c r="H2348" s="73"/>
      <c r="I2348" s="54"/>
      <c r="J2348" s="54"/>
      <c r="K2348" s="87"/>
      <c r="L2348" s="87"/>
      <c r="M2348" s="1">
        <f t="shared" si="73"/>
        <v>14</v>
      </c>
      <c r="O2348" s="1" t="str">
        <f t="shared" si="74"/>
        <v>F60</v>
      </c>
      <c r="P2348" s="1" t="str">
        <f t="shared" si="74"/>
        <v xml:space="preserve">PACE Research </v>
      </c>
      <c r="R2348" s="11" t="s">
        <v>29</v>
      </c>
      <c r="S2348" s="11" t="s">
        <v>2900</v>
      </c>
    </row>
    <row r="2349" spans="1:19">
      <c r="A2349" s="37"/>
      <c r="B2349" s="37"/>
      <c r="C2349" s="50"/>
      <c r="D2349" s="51"/>
      <c r="E2349" s="60"/>
      <c r="F2349" s="59"/>
      <c r="G2349" s="77" t="s">
        <v>2904</v>
      </c>
      <c r="H2349" s="73" t="s">
        <v>2903</v>
      </c>
      <c r="I2349" s="54"/>
      <c r="J2349" s="54"/>
      <c r="K2349" s="87"/>
      <c r="L2349" s="87"/>
      <c r="M2349" s="1">
        <f t="shared" si="73"/>
        <v>14</v>
      </c>
      <c r="O2349" s="1" t="str">
        <f t="shared" si="74"/>
        <v>F600</v>
      </c>
      <c r="P2349" s="1" t="str">
        <f t="shared" si="74"/>
        <v xml:space="preserve">PACE Research </v>
      </c>
      <c r="Q2349" s="13" t="s">
        <v>2902</v>
      </c>
      <c r="R2349" s="11" t="s">
        <v>29</v>
      </c>
      <c r="S2349" s="11" t="s">
        <v>2900</v>
      </c>
    </row>
    <row r="2350" spans="1:19">
      <c r="A2350" s="37"/>
      <c r="B2350" s="37"/>
      <c r="C2350" s="50"/>
      <c r="D2350" s="51"/>
      <c r="E2350" s="60"/>
      <c r="F2350" s="59"/>
      <c r="G2350" s="69"/>
      <c r="H2350" s="73"/>
      <c r="I2350" s="60" t="s">
        <v>2905</v>
      </c>
      <c r="J2350" s="59" t="s">
        <v>2903</v>
      </c>
      <c r="K2350" s="87"/>
      <c r="L2350" s="87"/>
      <c r="M2350" s="1">
        <f t="shared" si="73"/>
        <v>14</v>
      </c>
      <c r="O2350" s="1" t="str">
        <f t="shared" si="74"/>
        <v>F6000</v>
      </c>
      <c r="P2350" s="1" t="str">
        <f t="shared" si="74"/>
        <v xml:space="preserve">PACE Research </v>
      </c>
      <c r="Q2350" s="13" t="s">
        <v>2904</v>
      </c>
      <c r="R2350" s="11" t="s">
        <v>29</v>
      </c>
      <c r="S2350" s="11" t="s">
        <v>2900</v>
      </c>
    </row>
    <row r="2351" spans="1:19">
      <c r="A2351" s="37"/>
      <c r="B2351" s="37"/>
      <c r="C2351" s="50"/>
      <c r="D2351" s="51"/>
      <c r="E2351" s="60"/>
      <c r="F2351" s="59"/>
      <c r="G2351" s="69"/>
      <c r="H2351" s="73"/>
      <c r="I2351" s="54"/>
      <c r="J2351" s="54"/>
      <c r="K2351" s="87"/>
      <c r="L2351" s="87"/>
      <c r="M2351" s="1">
        <f t="shared" si="73"/>
        <v>13</v>
      </c>
      <c r="O2351" s="1" t="str">
        <f t="shared" si="74"/>
        <v>F6001</v>
      </c>
      <c r="P2351" s="1" t="str">
        <f t="shared" si="74"/>
        <v>PACE-FRC Pool</v>
      </c>
      <c r="Q2351" s="13" t="s">
        <v>2905</v>
      </c>
      <c r="R2351" s="11" t="s">
        <v>33</v>
      </c>
      <c r="S2351" s="11" t="s">
        <v>2900</v>
      </c>
    </row>
    <row r="2352" spans="1:19">
      <c r="A2352" s="38"/>
      <c r="B2352" s="37"/>
      <c r="C2352" s="50"/>
      <c r="D2352" s="51"/>
      <c r="E2352" s="54"/>
      <c r="F2352" s="59"/>
      <c r="G2352" s="69"/>
      <c r="H2352" s="73"/>
      <c r="I2352" s="54"/>
      <c r="J2352" s="54"/>
      <c r="K2352" s="86" t="s">
        <v>2906</v>
      </c>
      <c r="L2352" s="93" t="s">
        <v>2907</v>
      </c>
      <c r="M2352" s="1">
        <f t="shared" si="73"/>
        <v>32</v>
      </c>
      <c r="O2352" s="1" t="str">
        <f t="shared" si="74"/>
        <v>F6002</v>
      </c>
      <c r="P2352" s="1" t="str">
        <f t="shared" si="74"/>
        <v>Peter - Sustainability Programme</v>
      </c>
      <c r="Q2352" s="13" t="s">
        <v>2905</v>
      </c>
      <c r="R2352" s="11" t="s">
        <v>33</v>
      </c>
      <c r="S2352" s="11" t="s">
        <v>2900</v>
      </c>
    </row>
    <row r="2353" spans="1:19">
      <c r="A2353" s="37"/>
      <c r="B2353" s="37"/>
      <c r="C2353" s="50"/>
      <c r="D2353" s="51"/>
      <c r="E2353" s="54"/>
      <c r="F2353" s="59"/>
      <c r="G2353" s="69"/>
      <c r="H2353" s="73"/>
      <c r="I2353" s="54"/>
      <c r="J2353" s="54"/>
      <c r="K2353" s="86" t="s">
        <v>2909</v>
      </c>
      <c r="L2353" s="93" t="s">
        <v>2910</v>
      </c>
      <c r="M2353" s="1">
        <f>MAX(LEN(F2353), LEN(H2353), LEN(J2353), LEN(L2384))</f>
        <v>0</v>
      </c>
      <c r="O2353" s="1" t="str">
        <f>E2353&amp;G2353&amp;I2353&amp;K2384</f>
        <v/>
      </c>
      <c r="P2353" s="1" t="str">
        <f>F2353&amp;H2353&amp;J2353&amp;L2384</f>
        <v/>
      </c>
      <c r="R2353" s="235" t="s">
        <v>33</v>
      </c>
    </row>
    <row r="2354" spans="1:19">
      <c r="A2354" s="37"/>
      <c r="B2354" s="37"/>
      <c r="C2354" s="50"/>
      <c r="D2354" s="51"/>
      <c r="E2354" s="54"/>
      <c r="F2354" s="59"/>
      <c r="G2354" s="69"/>
      <c r="H2354" s="73"/>
      <c r="I2354" s="54"/>
      <c r="J2354" s="54"/>
      <c r="K2354" s="86" t="s">
        <v>5651</v>
      </c>
      <c r="L2354" s="93" t="s">
        <v>5652</v>
      </c>
      <c r="R2354" s="235" t="s">
        <v>33</v>
      </c>
      <c r="S2354" s="235"/>
    </row>
    <row r="2355" spans="1:19">
      <c r="A2355" s="37"/>
      <c r="B2355" s="37"/>
      <c r="C2355" s="50"/>
      <c r="D2355" s="51"/>
      <c r="E2355" s="54"/>
      <c r="F2355" s="59"/>
      <c r="G2355" s="69"/>
      <c r="H2355" s="73"/>
      <c r="I2355" s="54"/>
      <c r="J2355" s="54"/>
      <c r="K2355" s="86" t="s">
        <v>5653</v>
      </c>
      <c r="L2355" s="93" t="s">
        <v>5654</v>
      </c>
      <c r="R2355" s="235" t="s">
        <v>33</v>
      </c>
      <c r="S2355" s="235"/>
    </row>
    <row r="2356" spans="1:19">
      <c r="A2356" s="37"/>
      <c r="B2356" s="37"/>
      <c r="C2356" s="50"/>
      <c r="D2356" s="51"/>
      <c r="E2356" s="54"/>
      <c r="F2356" s="59"/>
      <c r="G2356" s="69"/>
      <c r="H2356" s="73"/>
      <c r="I2356" s="54"/>
      <c r="J2356" s="54"/>
      <c r="K2356" s="86" t="s">
        <v>5655</v>
      </c>
      <c r="L2356" s="93" t="s">
        <v>5656</v>
      </c>
      <c r="R2356" s="235" t="s">
        <v>33</v>
      </c>
      <c r="S2356" s="235"/>
    </row>
    <row r="2357" spans="1:19">
      <c r="A2357" s="37"/>
      <c r="B2357" s="37"/>
      <c r="C2357" s="50"/>
      <c r="D2357" s="51"/>
      <c r="E2357" s="54"/>
      <c r="F2357" s="59"/>
      <c r="G2357" s="69"/>
      <c r="H2357" s="73"/>
      <c r="I2357" s="54"/>
      <c r="J2357" s="54"/>
      <c r="K2357" s="86" t="s">
        <v>5657</v>
      </c>
      <c r="L2357" s="93" t="s">
        <v>5658</v>
      </c>
      <c r="R2357" s="235" t="s">
        <v>33</v>
      </c>
      <c r="S2357" s="235"/>
    </row>
    <row r="2358" spans="1:19">
      <c r="A2358" s="37"/>
      <c r="B2358" s="37"/>
      <c r="C2358" s="50"/>
      <c r="D2358" s="51"/>
      <c r="E2358" s="54"/>
      <c r="F2358" s="59"/>
      <c r="G2358" s="69"/>
      <c r="H2358" s="73"/>
      <c r="I2358" s="54"/>
      <c r="J2358" s="54"/>
      <c r="K2358" s="86" t="s">
        <v>7102</v>
      </c>
      <c r="L2358" s="93" t="s">
        <v>7103</v>
      </c>
      <c r="R2358" s="337" t="s">
        <v>33</v>
      </c>
      <c r="S2358" s="235"/>
    </row>
    <row r="2359" spans="1:19">
      <c r="A2359" s="37"/>
      <c r="B2359" s="37"/>
      <c r="C2359" s="50"/>
      <c r="D2359" s="51"/>
      <c r="E2359" s="54"/>
      <c r="F2359" s="59"/>
      <c r="G2359" s="69"/>
      <c r="H2359" s="73"/>
      <c r="I2359" s="54"/>
      <c r="J2359" s="54"/>
      <c r="K2359" s="86" t="s">
        <v>7318</v>
      </c>
      <c r="L2359" s="93" t="s">
        <v>7320</v>
      </c>
      <c r="R2359" s="337" t="s">
        <v>33</v>
      </c>
      <c r="S2359" s="337"/>
    </row>
    <row r="2360" spans="1:19">
      <c r="A2360" s="37"/>
      <c r="B2360" s="37"/>
      <c r="C2360" s="50"/>
      <c r="D2360" s="51"/>
      <c r="E2360" s="54"/>
      <c r="F2360" s="59"/>
      <c r="G2360" s="69"/>
      <c r="H2360" s="73"/>
      <c r="I2360" s="54"/>
      <c r="J2360" s="54"/>
      <c r="K2360" s="86" t="s">
        <v>7319</v>
      </c>
      <c r="L2360" s="93" t="s">
        <v>7321</v>
      </c>
      <c r="R2360" s="337" t="s">
        <v>33</v>
      </c>
      <c r="S2360" s="337"/>
    </row>
    <row r="2361" spans="1:19">
      <c r="A2361" s="37"/>
      <c r="B2361" s="37"/>
      <c r="C2361" s="50"/>
      <c r="D2361" s="51"/>
      <c r="E2361" s="54"/>
      <c r="F2361" s="59"/>
      <c r="G2361" s="69"/>
      <c r="H2361" s="73"/>
      <c r="I2361" s="54"/>
      <c r="J2361" s="54"/>
      <c r="K2361" s="86" t="s">
        <v>7346</v>
      </c>
      <c r="L2361" s="93" t="s">
        <v>7347</v>
      </c>
      <c r="R2361" s="338"/>
      <c r="S2361" s="337"/>
    </row>
    <row r="2362" spans="1:19">
      <c r="A2362" s="37"/>
      <c r="B2362" s="37"/>
      <c r="C2362" s="50"/>
      <c r="D2362" s="51"/>
      <c r="E2362" s="54"/>
      <c r="F2362" s="59"/>
      <c r="G2362" s="69"/>
      <c r="H2362" s="73"/>
      <c r="I2362" s="54"/>
      <c r="J2362" s="54"/>
      <c r="K2362" s="86"/>
      <c r="L2362" s="93"/>
      <c r="R2362" s="337"/>
      <c r="S2362" s="337"/>
    </row>
    <row r="2363" spans="1:19">
      <c r="A2363" s="37"/>
      <c r="B2363" s="37"/>
      <c r="C2363" s="50"/>
      <c r="D2363" s="51"/>
      <c r="E2363" s="54"/>
      <c r="F2363" s="59"/>
      <c r="G2363" s="69"/>
      <c r="H2363" s="73"/>
      <c r="I2363" s="54"/>
      <c r="J2363" s="54"/>
      <c r="K2363" s="86"/>
      <c r="L2363" s="93"/>
      <c r="R2363" s="337"/>
      <c r="S2363" s="337"/>
    </row>
    <row r="2364" spans="1:19">
      <c r="A2364" s="37"/>
      <c r="B2364" s="37"/>
      <c r="C2364" s="50"/>
      <c r="D2364" s="51"/>
      <c r="E2364" s="54"/>
      <c r="F2364" s="59"/>
      <c r="G2364" s="69"/>
      <c r="H2364" s="73"/>
      <c r="I2364" s="54"/>
      <c r="J2364" s="54"/>
      <c r="K2364" s="86"/>
      <c r="L2364" s="93"/>
      <c r="R2364" s="337"/>
      <c r="S2364" s="337"/>
    </row>
    <row r="2365" spans="1:19">
      <c r="A2365" s="37"/>
      <c r="B2365" s="37"/>
      <c r="C2365" s="50" t="s">
        <v>6834</v>
      </c>
      <c r="D2365" s="51"/>
      <c r="E2365" s="54"/>
      <c r="F2365" s="59"/>
      <c r="G2365" s="69"/>
      <c r="H2365" s="73"/>
      <c r="I2365" s="54"/>
      <c r="J2365" s="54"/>
      <c r="K2365" s="86"/>
      <c r="L2365" s="93"/>
      <c r="R2365" s="304"/>
      <c r="S2365" s="304"/>
    </row>
    <row r="2366" spans="1:19">
      <c r="A2366" s="37"/>
      <c r="B2366" s="37"/>
      <c r="C2366" s="50"/>
      <c r="D2366" s="51"/>
      <c r="E2366" s="54"/>
      <c r="F2366" s="59" t="s">
        <v>6835</v>
      </c>
      <c r="G2366" s="69"/>
      <c r="H2366" s="73" t="s">
        <v>6835</v>
      </c>
      <c r="I2366" s="54"/>
      <c r="J2366" s="54" t="s">
        <v>6835</v>
      </c>
      <c r="K2366" s="86" t="s">
        <v>6836</v>
      </c>
      <c r="L2366" s="93" t="s">
        <v>6835</v>
      </c>
      <c r="R2366" s="304"/>
      <c r="S2366" s="304"/>
    </row>
    <row r="2367" spans="1:19">
      <c r="A2367" s="37"/>
      <c r="B2367" s="37"/>
      <c r="C2367" s="50"/>
      <c r="D2367" s="51"/>
      <c r="E2367" s="54"/>
      <c r="F2367" s="59"/>
      <c r="G2367" s="69"/>
      <c r="H2367" s="73"/>
      <c r="I2367" s="54"/>
      <c r="J2367" s="54"/>
      <c r="K2367" s="86"/>
      <c r="L2367" s="93"/>
      <c r="R2367" s="304"/>
      <c r="S2367" s="304"/>
    </row>
    <row r="2368" spans="1:19">
      <c r="A2368" s="37"/>
      <c r="B2368" s="37"/>
      <c r="C2368" s="50" t="s">
        <v>6837</v>
      </c>
      <c r="D2368" s="51"/>
      <c r="E2368" s="54"/>
      <c r="F2368" s="59"/>
      <c r="G2368" s="69"/>
      <c r="H2368" s="73"/>
      <c r="I2368" s="54"/>
      <c r="J2368" s="54"/>
      <c r="K2368" s="86"/>
      <c r="L2368" s="93"/>
      <c r="R2368" s="304"/>
      <c r="S2368" s="304"/>
    </row>
    <row r="2369" spans="1:19">
      <c r="A2369" s="37"/>
      <c r="B2369" s="37"/>
      <c r="C2369" s="50"/>
      <c r="D2369" s="51"/>
      <c r="E2369" s="54"/>
      <c r="F2369" s="59" t="s">
        <v>6838</v>
      </c>
      <c r="G2369" s="69"/>
      <c r="H2369" s="73" t="s">
        <v>6838</v>
      </c>
      <c r="I2369" s="54"/>
      <c r="J2369" s="54" t="s">
        <v>6838</v>
      </c>
      <c r="K2369" s="86" t="s">
        <v>6839</v>
      </c>
      <c r="L2369" s="93" t="s">
        <v>6838</v>
      </c>
      <c r="R2369" s="304"/>
      <c r="S2369" s="304"/>
    </row>
    <row r="2370" spans="1:19">
      <c r="A2370" s="37"/>
      <c r="B2370" s="37"/>
      <c r="C2370" s="50"/>
      <c r="D2370" s="51"/>
      <c r="E2370" s="54"/>
      <c r="F2370" s="59"/>
      <c r="G2370" s="69"/>
      <c r="H2370" s="73"/>
      <c r="I2370" s="54"/>
      <c r="J2370" s="54"/>
      <c r="K2370" s="86"/>
      <c r="L2370" s="93"/>
      <c r="R2370" s="304"/>
      <c r="S2370" s="304"/>
    </row>
    <row r="2371" spans="1:19">
      <c r="A2371" s="37"/>
      <c r="B2371" s="37"/>
      <c r="C2371" s="50"/>
      <c r="D2371" s="51"/>
      <c r="E2371" s="54"/>
      <c r="F2371" s="59"/>
      <c r="G2371" s="69"/>
      <c r="H2371" s="73"/>
      <c r="I2371" s="54"/>
      <c r="J2371" s="54"/>
      <c r="K2371" s="86"/>
      <c r="L2371" s="93"/>
      <c r="R2371" s="304"/>
      <c r="S2371" s="304"/>
    </row>
    <row r="2372" spans="1:19">
      <c r="A2372" s="37"/>
      <c r="B2372" s="37"/>
      <c r="C2372" s="50"/>
      <c r="D2372" s="51"/>
      <c r="E2372" s="54"/>
      <c r="F2372" s="59"/>
      <c r="G2372" s="69"/>
      <c r="H2372" s="73"/>
      <c r="I2372" s="54"/>
      <c r="J2372" s="54"/>
      <c r="K2372" s="86"/>
      <c r="L2372" s="93"/>
      <c r="R2372" s="304"/>
      <c r="S2372" s="304"/>
    </row>
    <row r="2373" spans="1:19">
      <c r="A2373" s="37"/>
      <c r="B2373" s="37"/>
      <c r="C2373" s="50"/>
      <c r="D2373" s="51"/>
      <c r="E2373" s="54"/>
      <c r="F2373" s="59"/>
      <c r="G2373" s="69"/>
      <c r="H2373" s="73"/>
      <c r="I2373" s="54"/>
      <c r="J2373" s="54"/>
      <c r="K2373" s="86"/>
      <c r="L2373" s="93"/>
      <c r="R2373" s="304"/>
      <c r="S2373" s="304"/>
    </row>
    <row r="2374" spans="1:19">
      <c r="A2374" s="37"/>
      <c r="B2374" s="37"/>
      <c r="C2374" s="50"/>
      <c r="D2374" s="51"/>
      <c r="E2374" s="54"/>
      <c r="F2374" s="59"/>
      <c r="G2374" s="69"/>
      <c r="H2374" s="73"/>
      <c r="I2374" s="54"/>
      <c r="J2374" s="54"/>
      <c r="K2374" s="86"/>
      <c r="L2374" s="93"/>
      <c r="R2374" s="304"/>
      <c r="S2374" s="304"/>
    </row>
    <row r="2375" spans="1:19">
      <c r="A2375" s="37"/>
      <c r="B2375" s="37"/>
      <c r="C2375" s="50"/>
      <c r="D2375" s="51"/>
      <c r="E2375" s="54"/>
      <c r="F2375" s="59"/>
      <c r="G2375" s="69"/>
      <c r="H2375" s="73"/>
      <c r="I2375" s="54"/>
      <c r="J2375" s="54"/>
      <c r="K2375" s="86"/>
      <c r="L2375" s="93"/>
      <c r="R2375" s="304"/>
      <c r="S2375" s="304"/>
    </row>
    <row r="2376" spans="1:19">
      <c r="A2376" s="37"/>
      <c r="B2376" s="37"/>
      <c r="C2376" s="50"/>
      <c r="D2376" s="51"/>
      <c r="E2376" s="54"/>
      <c r="F2376" s="59"/>
      <c r="G2376" s="69"/>
      <c r="H2376" s="73"/>
      <c r="I2376" s="54"/>
      <c r="J2376" s="54"/>
      <c r="K2376" s="86"/>
      <c r="L2376" s="93"/>
      <c r="R2376" s="304"/>
      <c r="S2376" s="304"/>
    </row>
    <row r="2377" spans="1:19">
      <c r="A2377" s="37"/>
      <c r="B2377" s="37"/>
      <c r="C2377" s="50"/>
      <c r="D2377" s="51"/>
      <c r="E2377" s="54"/>
      <c r="F2377" s="59"/>
      <c r="G2377" s="69"/>
      <c r="H2377" s="73"/>
      <c r="I2377" s="54"/>
      <c r="J2377" s="54"/>
      <c r="K2377" s="86"/>
      <c r="L2377" s="93"/>
      <c r="R2377" s="304"/>
      <c r="S2377" s="304"/>
    </row>
    <row r="2378" spans="1:19">
      <c r="A2378" s="37"/>
      <c r="B2378" s="37"/>
      <c r="C2378" s="50"/>
      <c r="D2378" s="51"/>
      <c r="E2378" s="54"/>
      <c r="F2378" s="59"/>
      <c r="G2378" s="69"/>
      <c r="H2378" s="73"/>
      <c r="I2378" s="54"/>
      <c r="J2378" s="54"/>
      <c r="K2378" s="86"/>
      <c r="L2378" s="93"/>
      <c r="R2378" s="274"/>
      <c r="S2378" s="274"/>
    </row>
    <row r="2379" spans="1:19">
      <c r="A2379" s="37">
        <v>70</v>
      </c>
      <c r="B2379" s="37" t="s">
        <v>2908</v>
      </c>
      <c r="C2379" s="50"/>
      <c r="D2379" s="51"/>
      <c r="E2379" s="54"/>
      <c r="F2379" s="59"/>
      <c r="G2379" s="69"/>
      <c r="H2379" s="73"/>
      <c r="I2379" s="54"/>
      <c r="J2379" s="54"/>
      <c r="K2379" s="86"/>
      <c r="L2379" s="93"/>
      <c r="R2379" s="235"/>
      <c r="S2379" s="235"/>
    </row>
    <row r="2380" spans="1:19">
      <c r="A2380" s="37"/>
      <c r="B2380" s="37"/>
      <c r="C2380" s="50" t="s">
        <v>2911</v>
      </c>
      <c r="D2380" s="51" t="s">
        <v>2912</v>
      </c>
      <c r="E2380" s="54"/>
      <c r="F2380" s="59"/>
      <c r="G2380" s="69"/>
      <c r="H2380" s="73"/>
      <c r="I2380" s="54"/>
      <c r="J2380" s="54"/>
      <c r="K2380" s="86"/>
      <c r="L2380" s="93"/>
      <c r="R2380" s="235"/>
      <c r="S2380" s="235"/>
    </row>
    <row r="2381" spans="1:19">
      <c r="A2381" s="37"/>
      <c r="B2381" s="37"/>
      <c r="C2381" s="50"/>
      <c r="D2381" s="51"/>
      <c r="E2381" s="54"/>
      <c r="F2381" s="59"/>
      <c r="G2381" s="69"/>
      <c r="H2381" s="73"/>
      <c r="I2381" s="54"/>
      <c r="J2381" s="54"/>
      <c r="K2381" s="86"/>
      <c r="L2381" s="93"/>
      <c r="R2381" s="235"/>
      <c r="S2381" s="235"/>
    </row>
    <row r="2382" spans="1:19">
      <c r="A2382" s="37"/>
      <c r="B2382" s="37"/>
      <c r="C2382" s="50"/>
      <c r="D2382" s="51"/>
      <c r="E2382" s="54"/>
      <c r="F2382" s="59"/>
      <c r="G2382" s="69"/>
      <c r="H2382" s="73"/>
      <c r="I2382" s="54"/>
      <c r="J2382" s="54"/>
      <c r="K2382" s="86"/>
      <c r="L2382" s="93"/>
      <c r="R2382" s="235"/>
      <c r="S2382" s="235"/>
    </row>
    <row r="2383" spans="1:19">
      <c r="A2383" s="37"/>
      <c r="B2383" s="37"/>
      <c r="C2383" s="50"/>
      <c r="D2383" s="51"/>
      <c r="E2383" s="54"/>
      <c r="F2383" s="59"/>
      <c r="G2383" s="69"/>
      <c r="H2383" s="73"/>
      <c r="I2383" s="54"/>
      <c r="J2383" s="54"/>
      <c r="K2383" s="86"/>
      <c r="L2383" s="93"/>
      <c r="R2383" s="235"/>
      <c r="S2383" s="235"/>
    </row>
    <row r="2384" spans="1:19">
      <c r="A2384" s="37"/>
      <c r="B2384" s="37"/>
      <c r="C2384" s="50"/>
      <c r="D2384" s="51"/>
      <c r="E2384" s="60" t="s">
        <v>2913</v>
      </c>
      <c r="F2384" s="59" t="s">
        <v>2912</v>
      </c>
      <c r="G2384" s="69"/>
      <c r="H2384" s="73"/>
      <c r="I2384" s="54"/>
      <c r="J2384" s="54"/>
      <c r="K2384" s="87"/>
      <c r="L2384" s="87"/>
      <c r="M2384" s="1">
        <f t="shared" ref="M2384:M2399" si="75">MAX(LEN(F2384), LEN(H2384), LEN(J2384), LEN(L2385))</f>
        <v>26</v>
      </c>
      <c r="O2384" s="1" t="str">
        <f t="shared" ref="O2384:O2399" si="76">E2384&amp;G2384&amp;I2384&amp;K2385</f>
        <v>G10</v>
      </c>
      <c r="P2384" s="1" t="str">
        <f t="shared" ref="P2384:P2399" si="77">F2384&amp;H2384&amp;J2384&amp;L2385</f>
        <v>University Endowment Funds</v>
      </c>
      <c r="R2384" s="11" t="s">
        <v>29</v>
      </c>
      <c r="S2384" s="11" t="s">
        <v>2911</v>
      </c>
    </row>
    <row r="2385" spans="1:19">
      <c r="A2385" s="37"/>
      <c r="B2385" s="37"/>
      <c r="C2385" s="50"/>
      <c r="D2385" s="51"/>
      <c r="E2385" s="60"/>
      <c r="F2385" s="59"/>
      <c r="G2385" s="77" t="s">
        <v>2914</v>
      </c>
      <c r="H2385" s="73" t="s">
        <v>2912</v>
      </c>
      <c r="I2385" s="54"/>
      <c r="J2385" s="54"/>
      <c r="K2385" s="87"/>
      <c r="L2385" s="87"/>
      <c r="M2385" s="1">
        <f t="shared" si="75"/>
        <v>26</v>
      </c>
      <c r="O2385" s="1" t="str">
        <f t="shared" si="76"/>
        <v>G100</v>
      </c>
      <c r="P2385" s="1" t="str">
        <f t="shared" si="77"/>
        <v>University Endowment Funds</v>
      </c>
      <c r="Q2385" s="13" t="s">
        <v>2913</v>
      </c>
      <c r="R2385" s="11" t="s">
        <v>29</v>
      </c>
      <c r="S2385" s="11" t="s">
        <v>2911</v>
      </c>
    </row>
    <row r="2386" spans="1:19">
      <c r="A2386" s="37"/>
      <c r="B2386" s="37"/>
      <c r="C2386" s="50"/>
      <c r="D2386" s="51"/>
      <c r="E2386" s="60"/>
      <c r="F2386" s="59"/>
      <c r="G2386" s="69"/>
      <c r="H2386" s="73"/>
      <c r="I2386" s="54" t="s">
        <v>2915</v>
      </c>
      <c r="J2386" s="59" t="s">
        <v>2916</v>
      </c>
      <c r="K2386" s="87"/>
      <c r="L2386" s="87"/>
      <c r="M2386" s="1">
        <f t="shared" si="75"/>
        <v>23</v>
      </c>
      <c r="O2386" s="1" t="str">
        <f t="shared" si="76"/>
        <v>G1100</v>
      </c>
      <c r="P2386" s="1" t="str">
        <f t="shared" si="77"/>
        <v>Prizes and Schloarships</v>
      </c>
      <c r="Q2386" s="13" t="s">
        <v>2914</v>
      </c>
      <c r="R2386" s="11" t="s">
        <v>29</v>
      </c>
      <c r="S2386" s="11" t="s">
        <v>2911</v>
      </c>
    </row>
    <row r="2387" spans="1:19">
      <c r="A2387" s="37"/>
      <c r="B2387" s="37"/>
      <c r="C2387" s="50"/>
      <c r="D2387" s="51"/>
      <c r="E2387" s="60"/>
      <c r="F2387" s="59"/>
      <c r="G2387" s="69"/>
      <c r="H2387" s="73">
        <f ca="1">+H2387:K2387</f>
        <v>0</v>
      </c>
      <c r="I2387" s="54"/>
      <c r="J2387" s="59"/>
      <c r="K2387" s="87"/>
      <c r="L2387" s="87"/>
      <c r="M2387" s="1">
        <f t="shared" ca="1" si="75"/>
        <v>8</v>
      </c>
      <c r="O2387" s="1" t="str">
        <f t="shared" si="76"/>
        <v>G1101</v>
      </c>
      <c r="P2387" s="1" t="str">
        <f t="shared" ca="1" si="77"/>
        <v>VC Prize</v>
      </c>
      <c r="Q2387" s="13" t="s">
        <v>2915</v>
      </c>
      <c r="R2387" s="11" t="s">
        <v>33</v>
      </c>
      <c r="S2387" s="11" t="s">
        <v>2911</v>
      </c>
    </row>
    <row r="2388" spans="1:19">
      <c r="A2388" s="37"/>
      <c r="B2388" s="37"/>
      <c r="C2388" s="50"/>
      <c r="D2388" s="51"/>
      <c r="E2388" s="60"/>
      <c r="F2388" s="59"/>
      <c r="G2388" s="69"/>
      <c r="H2388" s="73"/>
      <c r="I2388" s="54"/>
      <c r="J2388" s="59"/>
      <c r="K2388" s="94" t="s">
        <v>2917</v>
      </c>
      <c r="L2388" s="93" t="s">
        <v>2918</v>
      </c>
      <c r="M2388" s="1">
        <f t="shared" si="75"/>
        <v>34</v>
      </c>
      <c r="O2388" s="1" t="str">
        <f t="shared" si="76"/>
        <v>G1102</v>
      </c>
      <c r="P2388" s="1" t="str">
        <f t="shared" si="77"/>
        <v>Pacific Academic Excellence Awards</v>
      </c>
      <c r="Q2388" s="13" t="s">
        <v>2915</v>
      </c>
      <c r="R2388" s="11" t="s">
        <v>33</v>
      </c>
      <c r="S2388" s="11" t="s">
        <v>2911</v>
      </c>
    </row>
    <row r="2389" spans="1:19">
      <c r="A2389" s="37"/>
      <c r="B2389" s="37"/>
      <c r="C2389" s="50"/>
      <c r="D2389" s="51"/>
      <c r="E2389" s="60"/>
      <c r="F2389" s="59"/>
      <c r="G2389" s="69"/>
      <c r="H2389" s="73"/>
      <c r="I2389" s="54" t="s">
        <v>2921</v>
      </c>
      <c r="J2389" s="59" t="s">
        <v>2908</v>
      </c>
      <c r="K2389" s="94" t="s">
        <v>2919</v>
      </c>
      <c r="L2389" s="93" t="s">
        <v>2920</v>
      </c>
      <c r="M2389" s="1">
        <f t="shared" si="75"/>
        <v>14</v>
      </c>
      <c r="O2389" s="1" t="str">
        <f t="shared" si="76"/>
        <v>G1500</v>
      </c>
      <c r="P2389" s="1" t="str">
        <f t="shared" si="77"/>
        <v>Endowment Fund</v>
      </c>
      <c r="Q2389" s="13" t="s">
        <v>2914</v>
      </c>
      <c r="R2389" s="11" t="s">
        <v>29</v>
      </c>
      <c r="S2389" s="11" t="s">
        <v>2911</v>
      </c>
    </row>
    <row r="2390" spans="1:19">
      <c r="A2390" s="37"/>
      <c r="B2390" s="37"/>
      <c r="C2390" s="50"/>
      <c r="D2390" s="51"/>
      <c r="E2390" s="60"/>
      <c r="F2390" s="59"/>
      <c r="G2390" s="69"/>
      <c r="H2390" s="73"/>
      <c r="I2390" s="54"/>
      <c r="J2390" s="59"/>
      <c r="K2390" s="87"/>
      <c r="L2390" s="87"/>
      <c r="M2390" s="1">
        <f t="shared" si="75"/>
        <v>22</v>
      </c>
      <c r="O2390" s="1" t="str">
        <f t="shared" si="76"/>
        <v>G1501</v>
      </c>
      <c r="P2390" s="1" t="str">
        <f t="shared" si="77"/>
        <v xml:space="preserve">University Endownment </v>
      </c>
      <c r="Q2390" s="13" t="s">
        <v>2921</v>
      </c>
      <c r="R2390" s="11" t="s">
        <v>33</v>
      </c>
      <c r="S2390" s="11" t="s">
        <v>2911</v>
      </c>
    </row>
    <row r="2391" spans="1:19">
      <c r="A2391" s="37"/>
      <c r="B2391" s="37"/>
      <c r="C2391" s="50" t="s">
        <v>2924</v>
      </c>
      <c r="D2391" s="51" t="s">
        <v>2925</v>
      </c>
      <c r="E2391" s="54"/>
      <c r="F2391" s="59"/>
      <c r="G2391" s="69"/>
      <c r="H2391" s="69"/>
      <c r="I2391" s="54"/>
      <c r="J2391" s="54"/>
      <c r="K2391" s="94" t="s">
        <v>2922</v>
      </c>
      <c r="L2391" s="93" t="s">
        <v>2923</v>
      </c>
      <c r="M2391" s="1">
        <f t="shared" si="75"/>
        <v>0</v>
      </c>
      <c r="O2391" s="1" t="str">
        <f t="shared" si="76"/>
        <v/>
      </c>
      <c r="P2391" s="1" t="str">
        <f t="shared" si="77"/>
        <v/>
      </c>
    </row>
    <row r="2392" spans="1:19">
      <c r="A2392" s="37"/>
      <c r="B2392" s="37"/>
      <c r="C2392" s="50"/>
      <c r="D2392" s="51"/>
      <c r="E2392" s="60" t="s">
        <v>2926</v>
      </c>
      <c r="F2392" s="59" t="s">
        <v>2925</v>
      </c>
      <c r="G2392" s="69"/>
      <c r="H2392" s="73"/>
      <c r="I2392" s="54"/>
      <c r="J2392" s="54"/>
      <c r="K2392" s="87"/>
      <c r="L2392" s="87"/>
      <c r="M2392" s="1">
        <f t="shared" si="75"/>
        <v>24</v>
      </c>
      <c r="O2392" s="1" t="str">
        <f t="shared" si="76"/>
        <v>G20</v>
      </c>
      <c r="P2392" s="1" t="str">
        <f t="shared" si="77"/>
        <v>External Endowment Funds</v>
      </c>
      <c r="R2392" s="11" t="s">
        <v>29</v>
      </c>
      <c r="S2392" s="11" t="s">
        <v>2924</v>
      </c>
    </row>
    <row r="2393" spans="1:19">
      <c r="A2393" s="37"/>
      <c r="B2393" s="37"/>
      <c r="C2393" s="50"/>
      <c r="D2393" s="51"/>
      <c r="E2393" s="60"/>
      <c r="F2393" s="59"/>
      <c r="G2393" s="77" t="s">
        <v>2927</v>
      </c>
      <c r="H2393" s="73" t="s">
        <v>2925</v>
      </c>
      <c r="I2393" s="54"/>
      <c r="J2393" s="54"/>
      <c r="K2393" s="87"/>
      <c r="L2393" s="87"/>
      <c r="M2393" s="1">
        <f t="shared" si="75"/>
        <v>24</v>
      </c>
      <c r="O2393" s="1" t="str">
        <f t="shared" si="76"/>
        <v>G200</v>
      </c>
      <c r="P2393" s="1" t="str">
        <f t="shared" si="77"/>
        <v>External Endowment Funds</v>
      </c>
      <c r="Q2393" s="13" t="s">
        <v>2926</v>
      </c>
      <c r="R2393" s="11" t="s">
        <v>29</v>
      </c>
      <c r="S2393" s="11" t="s">
        <v>2924</v>
      </c>
    </row>
    <row r="2394" spans="1:19">
      <c r="A2394" s="32"/>
      <c r="B2394" s="32"/>
      <c r="C2394" s="40"/>
      <c r="D2394" s="40"/>
      <c r="E2394" s="54"/>
      <c r="F2394" s="59"/>
      <c r="G2394" s="69"/>
      <c r="H2394" s="73"/>
      <c r="I2394" s="54" t="s">
        <v>2928</v>
      </c>
      <c r="J2394" s="59" t="s">
        <v>2916</v>
      </c>
      <c r="K2394" s="87"/>
      <c r="L2394" s="87"/>
      <c r="M2394" s="1">
        <f t="shared" si="75"/>
        <v>23</v>
      </c>
      <c r="O2394" s="1" t="str">
        <f t="shared" si="76"/>
        <v>G2100</v>
      </c>
      <c r="P2394" s="1" t="str">
        <f t="shared" si="77"/>
        <v>Prizes and Schloarships</v>
      </c>
      <c r="Q2394" s="13" t="s">
        <v>2927</v>
      </c>
      <c r="R2394" s="11" t="s">
        <v>29</v>
      </c>
      <c r="S2394" s="11" t="s">
        <v>2924</v>
      </c>
    </row>
    <row r="2395" spans="1:19">
      <c r="A2395" s="32"/>
      <c r="B2395" s="32"/>
      <c r="C2395" s="40"/>
      <c r="D2395" s="40"/>
      <c r="E2395" s="54"/>
      <c r="F2395" s="59"/>
      <c r="G2395" s="69"/>
      <c r="H2395" s="73"/>
      <c r="I2395" s="54"/>
      <c r="J2395" s="59"/>
      <c r="K2395" s="87"/>
      <c r="L2395" s="87"/>
      <c r="M2395" s="1">
        <f t="shared" si="75"/>
        <v>19</v>
      </c>
      <c r="O2395" s="1" t="str">
        <f t="shared" si="76"/>
        <v>G2101</v>
      </c>
      <c r="P2395" s="1" t="str">
        <f t="shared" si="77"/>
        <v>Westpac Scholarship</v>
      </c>
      <c r="Q2395" s="13" t="s">
        <v>2928</v>
      </c>
      <c r="R2395" s="11" t="s">
        <v>33</v>
      </c>
      <c r="S2395" s="11" t="s">
        <v>2924</v>
      </c>
    </row>
    <row r="2396" spans="1:19">
      <c r="A2396" s="32"/>
      <c r="B2396" s="32"/>
      <c r="C2396" s="40"/>
      <c r="D2396" s="40"/>
      <c r="E2396" s="54"/>
      <c r="F2396" s="59"/>
      <c r="G2396" s="69"/>
      <c r="H2396" s="73"/>
      <c r="I2396" s="54"/>
      <c r="J2396" s="59"/>
      <c r="K2396" s="94" t="s">
        <v>2929</v>
      </c>
      <c r="L2396" s="93" t="s">
        <v>2930</v>
      </c>
      <c r="M2396" s="1">
        <f t="shared" si="75"/>
        <v>21</v>
      </c>
      <c r="O2396" s="1" t="str">
        <f t="shared" si="76"/>
        <v>G2102</v>
      </c>
      <c r="P2396" s="1" t="str">
        <f t="shared" si="77"/>
        <v>Coca Cola Scholarship</v>
      </c>
      <c r="Q2396" s="13" t="s">
        <v>2928</v>
      </c>
      <c r="R2396" s="11" t="s">
        <v>33</v>
      </c>
      <c r="S2396" s="11" t="s">
        <v>2924</v>
      </c>
    </row>
    <row r="2397" spans="1:19">
      <c r="A2397" s="32"/>
      <c r="B2397" s="32"/>
      <c r="C2397" s="40"/>
      <c r="D2397" s="40"/>
      <c r="E2397" s="54"/>
      <c r="F2397" s="59"/>
      <c r="G2397" s="69"/>
      <c r="H2397" s="73"/>
      <c r="I2397" s="54"/>
      <c r="J2397" s="59"/>
      <c r="K2397" s="94" t="s">
        <v>2931</v>
      </c>
      <c r="L2397" s="93" t="s">
        <v>2932</v>
      </c>
      <c r="M2397" s="1">
        <f t="shared" si="75"/>
        <v>26</v>
      </c>
      <c r="O2397" s="1" t="str">
        <f t="shared" si="76"/>
        <v>G2103</v>
      </c>
      <c r="P2397" s="1" t="str">
        <f t="shared" si="77"/>
        <v>Rohindra's Chemistry Prize</v>
      </c>
      <c r="Q2397" s="13" t="s">
        <v>2928</v>
      </c>
      <c r="R2397" s="11" t="s">
        <v>33</v>
      </c>
      <c r="S2397" s="11" t="s">
        <v>2924</v>
      </c>
    </row>
    <row r="2398" spans="1:19">
      <c r="A2398" s="32"/>
      <c r="B2398" s="32"/>
      <c r="C2398" s="40"/>
      <c r="D2398" s="40"/>
      <c r="E2398" s="54"/>
      <c r="F2398" s="59"/>
      <c r="G2398" s="69"/>
      <c r="H2398" s="73"/>
      <c r="I2398" s="54"/>
      <c r="J2398" s="59"/>
      <c r="K2398" s="94" t="s">
        <v>2933</v>
      </c>
      <c r="L2398" s="93" t="s">
        <v>2934</v>
      </c>
      <c r="M2398" s="1">
        <f t="shared" si="75"/>
        <v>23</v>
      </c>
      <c r="O2398" s="1" t="str">
        <f t="shared" si="76"/>
        <v>G2104</v>
      </c>
      <c r="P2398" s="1" t="str">
        <f t="shared" si="77"/>
        <v>All Rounder Scholarship</v>
      </c>
      <c r="Q2398" s="13" t="s">
        <v>2928</v>
      </c>
      <c r="R2398" s="11" t="s">
        <v>33</v>
      </c>
      <c r="S2398" s="11" t="s">
        <v>2924</v>
      </c>
    </row>
    <row r="2399" spans="1:19">
      <c r="A2399" s="32"/>
      <c r="B2399" s="32"/>
      <c r="C2399" s="40"/>
      <c r="D2399" s="40"/>
      <c r="E2399" s="54"/>
      <c r="F2399" s="59"/>
      <c r="G2399" s="69"/>
      <c r="H2399" s="73"/>
      <c r="I2399" s="54"/>
      <c r="J2399" s="59"/>
      <c r="K2399" s="94" t="s">
        <v>2935</v>
      </c>
      <c r="L2399" s="93" t="s">
        <v>2936</v>
      </c>
      <c r="M2399" s="1">
        <f t="shared" si="75"/>
        <v>35</v>
      </c>
      <c r="O2399" s="1" t="str">
        <f t="shared" si="76"/>
        <v>G2105</v>
      </c>
      <c r="P2399" s="1" t="str">
        <f t="shared" si="77"/>
        <v>BJ Hammond Science Scholarship Fund</v>
      </c>
      <c r="Q2399" s="13" t="s">
        <v>2928</v>
      </c>
      <c r="R2399" s="11" t="s">
        <v>33</v>
      </c>
      <c r="S2399" s="11" t="s">
        <v>2924</v>
      </c>
    </row>
    <row r="2400" spans="1:19">
      <c r="A2400" s="32"/>
      <c r="B2400" s="32"/>
      <c r="C2400" s="40"/>
      <c r="D2400" s="40"/>
      <c r="E2400" s="54"/>
      <c r="F2400" s="59"/>
      <c r="G2400" s="69"/>
      <c r="H2400" s="73"/>
      <c r="I2400" s="54"/>
      <c r="J2400" s="59"/>
      <c r="K2400" s="94" t="s">
        <v>2937</v>
      </c>
      <c r="L2400" s="93" t="s">
        <v>2938</v>
      </c>
      <c r="M2400" s="1">
        <f>MAX(LEN(F2400), LEN(H2400), LEN(J2400), LEN(L2406))</f>
        <v>0</v>
      </c>
      <c r="O2400" s="1" t="str">
        <f>E2400&amp;G2400&amp;I2400&amp;K2406</f>
        <v/>
      </c>
      <c r="P2400" s="1" t="str">
        <f>F2400&amp;H2400&amp;J2400&amp;L2406</f>
        <v/>
      </c>
      <c r="Q2400" s="13" t="s">
        <v>2928</v>
      </c>
      <c r="R2400" s="11" t="s">
        <v>33</v>
      </c>
      <c r="S2400" s="11" t="s">
        <v>2924</v>
      </c>
    </row>
    <row r="2401" spans="1:19">
      <c r="A2401" s="32"/>
      <c r="B2401" s="32"/>
      <c r="C2401" s="40"/>
      <c r="D2401" s="40"/>
      <c r="E2401" s="54"/>
      <c r="F2401" s="59"/>
      <c r="G2401" s="69"/>
      <c r="H2401" s="73"/>
      <c r="I2401" s="54"/>
      <c r="J2401" s="59"/>
      <c r="K2401" s="94" t="s">
        <v>2939</v>
      </c>
      <c r="L2401" s="93" t="s">
        <v>2940</v>
      </c>
      <c r="M2401" s="1">
        <f>MAX(LEN(F2401), LEN(H2401), LEN(J2401), LEN(L2402))</f>
        <v>28</v>
      </c>
      <c r="O2401" s="1" t="str">
        <f>E2401&amp;G2401&amp;I2401&amp;K2402</f>
        <v>G2107</v>
      </c>
      <c r="P2401" s="1" t="str">
        <f>F2401&amp;H2401&amp;J2401&amp;L2402</f>
        <v>Lionel Gibson Memorial Prize</v>
      </c>
      <c r="Q2401" s="13" t="s">
        <v>2927</v>
      </c>
      <c r="R2401" s="235" t="s">
        <v>29</v>
      </c>
      <c r="S2401" s="235"/>
    </row>
    <row r="2402" spans="1:19">
      <c r="A2402" s="32"/>
      <c r="B2402" s="32"/>
      <c r="C2402" s="40"/>
      <c r="D2402" s="40"/>
      <c r="E2402" s="54"/>
      <c r="F2402" s="59"/>
      <c r="G2402" s="69"/>
      <c r="H2402" s="73"/>
      <c r="I2402" s="54"/>
      <c r="J2402" s="59"/>
      <c r="K2402" s="94" t="s">
        <v>5659</v>
      </c>
      <c r="L2402" s="93" t="s">
        <v>5660</v>
      </c>
      <c r="R2402" s="235" t="s">
        <v>33</v>
      </c>
      <c r="S2402" s="235"/>
    </row>
    <row r="2403" spans="1:19">
      <c r="A2403" s="32"/>
      <c r="B2403" s="32"/>
      <c r="C2403" s="40"/>
      <c r="D2403" s="40"/>
      <c r="E2403" s="54"/>
      <c r="F2403" s="59"/>
      <c r="G2403" s="69"/>
      <c r="H2403" s="73"/>
      <c r="I2403" s="54"/>
      <c r="J2403" s="59"/>
      <c r="K2403" s="94" t="s">
        <v>5992</v>
      </c>
      <c r="L2403" s="93" t="s">
        <v>5993</v>
      </c>
      <c r="R2403" s="260"/>
      <c r="S2403" s="260"/>
    </row>
    <row r="2404" spans="1:19">
      <c r="A2404" s="32"/>
      <c r="B2404" s="32"/>
      <c r="C2404" s="40"/>
      <c r="D2404" s="40"/>
      <c r="E2404" s="54"/>
      <c r="F2404" s="59"/>
      <c r="G2404" s="69"/>
      <c r="H2404" s="73"/>
      <c r="I2404" s="54"/>
      <c r="J2404" s="59"/>
      <c r="K2404" s="94" t="s">
        <v>5994</v>
      </c>
      <c r="L2404" s="93" t="s">
        <v>5995</v>
      </c>
      <c r="R2404" s="260">
        <f>LEN(L2404)</f>
        <v>35</v>
      </c>
      <c r="S2404" s="260"/>
    </row>
    <row r="2405" spans="1:19">
      <c r="A2405" s="32"/>
      <c r="B2405" s="32"/>
      <c r="C2405" s="40"/>
      <c r="D2405" s="40"/>
      <c r="E2405" s="54"/>
      <c r="F2405" s="59"/>
      <c r="G2405" s="69"/>
      <c r="H2405" s="73"/>
      <c r="I2405" s="54"/>
      <c r="J2405" s="59"/>
      <c r="K2405" s="94"/>
      <c r="L2405" s="93"/>
      <c r="R2405" s="260"/>
      <c r="S2405" s="260"/>
    </row>
    <row r="2406" spans="1:19">
      <c r="A2406" s="32"/>
      <c r="B2406" s="32"/>
      <c r="C2406" s="40"/>
      <c r="D2406" s="40"/>
      <c r="E2406" s="54"/>
      <c r="F2406" s="59"/>
      <c r="G2406" s="69"/>
      <c r="H2406" s="73"/>
      <c r="I2406" s="54" t="s">
        <v>2941</v>
      </c>
      <c r="J2406" s="59" t="s">
        <v>2908</v>
      </c>
      <c r="K2406" s="94"/>
      <c r="L2406" s="93"/>
      <c r="S2406" s="11" t="s">
        <v>2924</v>
      </c>
    </row>
    <row r="2407" spans="1:19">
      <c r="A2407" s="32"/>
      <c r="B2407" s="32"/>
      <c r="C2407" s="40"/>
      <c r="D2407" s="40"/>
      <c r="E2407" s="54"/>
      <c r="F2407" s="59"/>
      <c r="G2407" s="69"/>
      <c r="H2407" s="73"/>
      <c r="I2407" s="54"/>
      <c r="J2407" s="59"/>
      <c r="K2407" s="87"/>
      <c r="L2407" s="87"/>
      <c r="M2407" s="1">
        <f t="shared" ref="M2407:M2432" si="78">MAX(LEN(F2407), LEN(H2407), LEN(J2407), LEN(L2408))</f>
        <v>20</v>
      </c>
      <c r="O2407" s="1" t="str">
        <f t="shared" ref="O2407:O2432" si="79">E2407&amp;G2407&amp;I2407&amp;K2408</f>
        <v>G2501</v>
      </c>
      <c r="P2407" s="1" t="str">
        <f t="shared" ref="P2407:P2432" si="80">F2407&amp;H2407&amp;J2407&amp;L2408</f>
        <v xml:space="preserve">Balgovind Endowment </v>
      </c>
      <c r="Q2407" s="13" t="s">
        <v>2941</v>
      </c>
      <c r="R2407" s="11" t="s">
        <v>33</v>
      </c>
      <c r="S2407" s="11" t="s">
        <v>2924</v>
      </c>
    </row>
    <row r="2408" spans="1:19">
      <c r="A2408" s="32"/>
      <c r="B2408" s="32"/>
      <c r="C2408" s="40"/>
      <c r="D2408" s="40"/>
      <c r="E2408" s="54"/>
      <c r="F2408" s="59"/>
      <c r="G2408" s="69"/>
      <c r="H2408" s="73"/>
      <c r="I2408" s="54"/>
      <c r="J2408" s="59"/>
      <c r="K2408" s="94" t="s">
        <v>2942</v>
      </c>
      <c r="L2408" s="93" t="s">
        <v>2943</v>
      </c>
      <c r="M2408" s="1">
        <f t="shared" si="78"/>
        <v>25</v>
      </c>
      <c r="O2408" s="1" t="str">
        <f t="shared" si="79"/>
        <v>G2502</v>
      </c>
      <c r="P2408" s="1" t="str">
        <f t="shared" si="80"/>
        <v xml:space="preserve">John R Gibbons Memorial  </v>
      </c>
      <c r="Q2408" s="13" t="s">
        <v>2941</v>
      </c>
      <c r="R2408" s="11" t="s">
        <v>33</v>
      </c>
      <c r="S2408" s="11" t="s">
        <v>2924</v>
      </c>
    </row>
    <row r="2409" spans="1:19">
      <c r="A2409" s="32"/>
      <c r="B2409" s="32"/>
      <c r="C2409" s="40"/>
      <c r="D2409" s="40"/>
      <c r="E2409" s="54"/>
      <c r="F2409" s="59"/>
      <c r="G2409" s="69"/>
      <c r="H2409" s="73"/>
      <c r="I2409" s="54"/>
      <c r="J2409" s="59"/>
      <c r="K2409" s="94" t="s">
        <v>2944</v>
      </c>
      <c r="L2409" s="93" t="s">
        <v>2945</v>
      </c>
      <c r="M2409" s="1">
        <f t="shared" si="78"/>
        <v>16</v>
      </c>
      <c r="O2409" s="1" t="str">
        <f t="shared" si="79"/>
        <v>G2503</v>
      </c>
      <c r="P2409" s="1" t="str">
        <f t="shared" si="80"/>
        <v>Sylff Foundation</v>
      </c>
      <c r="Q2409" s="13" t="s">
        <v>2941</v>
      </c>
      <c r="R2409" s="11" t="s">
        <v>33</v>
      </c>
      <c r="S2409" s="11" t="s">
        <v>2924</v>
      </c>
    </row>
    <row r="2410" spans="1:19">
      <c r="A2410" s="32"/>
      <c r="B2410" s="32"/>
      <c r="C2410" s="40"/>
      <c r="D2410" s="40"/>
      <c r="E2410" s="54"/>
      <c r="F2410" s="59"/>
      <c r="G2410" s="69"/>
      <c r="H2410" s="73"/>
      <c r="I2410" s="54"/>
      <c r="J2410" s="59"/>
      <c r="K2410" s="94" t="s">
        <v>2946</v>
      </c>
      <c r="L2410" s="93" t="s">
        <v>2947</v>
      </c>
      <c r="M2410" s="1">
        <f t="shared" si="78"/>
        <v>4</v>
      </c>
      <c r="O2410" s="1" t="str">
        <f t="shared" si="79"/>
        <v>G2504</v>
      </c>
      <c r="P2410" s="1" t="str">
        <f t="shared" si="80"/>
        <v xml:space="preserve">JEF </v>
      </c>
      <c r="Q2410" s="13" t="s">
        <v>2941</v>
      </c>
      <c r="R2410" s="11" t="s">
        <v>33</v>
      </c>
      <c r="S2410" s="11" t="s">
        <v>2924</v>
      </c>
    </row>
    <row r="2411" spans="1:19">
      <c r="A2411" s="32"/>
      <c r="B2411" s="32"/>
      <c r="C2411" s="40"/>
      <c r="D2411" s="40"/>
      <c r="E2411" s="54"/>
      <c r="F2411" s="59"/>
      <c r="G2411" s="69"/>
      <c r="H2411" s="73"/>
      <c r="I2411" s="54"/>
      <c r="J2411" s="59"/>
      <c r="K2411" s="94" t="s">
        <v>2948</v>
      </c>
      <c r="L2411" s="93" t="s">
        <v>2949</v>
      </c>
      <c r="M2411" s="1">
        <f t="shared" si="78"/>
        <v>20</v>
      </c>
      <c r="O2411" s="1" t="str">
        <f t="shared" si="79"/>
        <v>G2505</v>
      </c>
      <c r="P2411" s="1" t="str">
        <f t="shared" si="80"/>
        <v>MacArthur Foundation</v>
      </c>
      <c r="Q2411" s="13" t="s">
        <v>2941</v>
      </c>
      <c r="R2411" s="11" t="s">
        <v>33</v>
      </c>
      <c r="S2411" s="11" t="s">
        <v>2924</v>
      </c>
    </row>
    <row r="2412" spans="1:19">
      <c r="A2412" s="32"/>
      <c r="B2412" s="32"/>
      <c r="C2412" s="40"/>
      <c r="D2412" s="40"/>
      <c r="E2412" s="54"/>
      <c r="F2412" s="59"/>
      <c r="G2412" s="69"/>
      <c r="H2412" s="73"/>
      <c r="I2412" s="54"/>
      <c r="J2412" s="59"/>
      <c r="K2412" s="94" t="s">
        <v>2950</v>
      </c>
      <c r="L2412" s="93" t="s">
        <v>2951</v>
      </c>
      <c r="M2412" s="1">
        <f t="shared" si="78"/>
        <v>12</v>
      </c>
      <c r="O2412" s="1" t="str">
        <f t="shared" si="79"/>
        <v>G2506</v>
      </c>
      <c r="P2412" s="1" t="str">
        <f t="shared" si="80"/>
        <v>TK Jayaraman</v>
      </c>
      <c r="Q2412" s="13" t="s">
        <v>2941</v>
      </c>
      <c r="R2412" s="11" t="s">
        <v>33</v>
      </c>
      <c r="S2412" s="11" t="s">
        <v>2924</v>
      </c>
    </row>
    <row r="2413" spans="1:19">
      <c r="A2413" s="32"/>
      <c r="B2413" s="32"/>
      <c r="C2413" s="40"/>
      <c r="D2413" s="40"/>
      <c r="E2413" s="54"/>
      <c r="F2413" s="59"/>
      <c r="G2413" s="69"/>
      <c r="H2413" s="73"/>
      <c r="I2413" s="54"/>
      <c r="J2413" s="59"/>
      <c r="K2413" s="94" t="s">
        <v>2952</v>
      </c>
      <c r="L2413" s="93" t="s">
        <v>2953</v>
      </c>
      <c r="M2413" s="1">
        <f t="shared" si="78"/>
        <v>14</v>
      </c>
      <c r="O2413" s="1" t="str">
        <f t="shared" si="79"/>
        <v>G2507</v>
      </c>
      <c r="P2413" s="1" t="str">
        <f t="shared" si="80"/>
        <v xml:space="preserve">IOI-Endowment </v>
      </c>
      <c r="Q2413" s="13" t="s">
        <v>2941</v>
      </c>
      <c r="R2413" s="11" t="s">
        <v>33</v>
      </c>
      <c r="S2413" s="11" t="s">
        <v>2924</v>
      </c>
    </row>
    <row r="2414" spans="1:19">
      <c r="A2414" s="38">
        <v>80</v>
      </c>
      <c r="B2414" s="37" t="s">
        <v>2956</v>
      </c>
      <c r="C2414" s="50"/>
      <c r="D2414" s="51"/>
      <c r="E2414" s="54"/>
      <c r="F2414" s="59"/>
      <c r="G2414" s="69"/>
      <c r="H2414" s="73"/>
      <c r="I2414" s="54"/>
      <c r="J2414" s="54"/>
      <c r="K2414" s="94" t="s">
        <v>2954</v>
      </c>
      <c r="L2414" s="93" t="s">
        <v>2955</v>
      </c>
      <c r="M2414" s="1">
        <f t="shared" si="78"/>
        <v>0</v>
      </c>
      <c r="O2414" s="1" t="str">
        <f t="shared" si="79"/>
        <v/>
      </c>
      <c r="P2414" s="1" t="str">
        <f t="shared" si="80"/>
        <v/>
      </c>
    </row>
    <row r="2415" spans="1:19">
      <c r="A2415" s="34"/>
      <c r="B2415" s="34"/>
      <c r="C2415" s="50" t="s">
        <v>2957</v>
      </c>
      <c r="D2415" s="51" t="s">
        <v>2958</v>
      </c>
      <c r="E2415" s="54"/>
      <c r="F2415" s="59"/>
      <c r="G2415" s="69"/>
      <c r="H2415" s="73"/>
      <c r="I2415" s="54"/>
      <c r="J2415" s="54"/>
      <c r="K2415" s="87"/>
      <c r="L2415" s="87"/>
      <c r="M2415" s="1">
        <f t="shared" si="78"/>
        <v>0</v>
      </c>
      <c r="O2415" s="1" t="str">
        <f t="shared" si="79"/>
        <v/>
      </c>
      <c r="P2415" s="1" t="str">
        <f t="shared" si="80"/>
        <v/>
      </c>
    </row>
    <row r="2416" spans="1:19">
      <c r="A2416" s="34"/>
      <c r="B2416" s="34"/>
      <c r="C2416" s="50"/>
      <c r="D2416" s="51"/>
      <c r="E2416" s="54" t="s">
        <v>2959</v>
      </c>
      <c r="F2416" s="59" t="s">
        <v>2958</v>
      </c>
      <c r="G2416" s="69"/>
      <c r="H2416" s="73"/>
      <c r="I2416" s="54"/>
      <c r="J2416" s="54"/>
      <c r="K2416" s="87"/>
      <c r="L2416" s="87"/>
      <c r="M2416" s="1">
        <f t="shared" si="78"/>
        <v>23</v>
      </c>
      <c r="O2416" s="1" t="str">
        <f t="shared" si="79"/>
        <v>H10</v>
      </c>
      <c r="P2416" s="1" t="str">
        <f t="shared" si="80"/>
        <v>USP Student Association</v>
      </c>
      <c r="R2416" s="11" t="s">
        <v>29</v>
      </c>
      <c r="S2416" s="11" t="s">
        <v>2957</v>
      </c>
    </row>
    <row r="2417" spans="1:19">
      <c r="A2417" s="34"/>
      <c r="B2417" s="34"/>
      <c r="C2417" s="50"/>
      <c r="D2417" s="51"/>
      <c r="E2417" s="54"/>
      <c r="F2417" s="59"/>
      <c r="G2417" s="69" t="s">
        <v>2960</v>
      </c>
      <c r="H2417" s="73" t="s">
        <v>2958</v>
      </c>
      <c r="I2417" s="54"/>
      <c r="J2417" s="54"/>
      <c r="K2417" s="87"/>
      <c r="L2417" s="87"/>
      <c r="M2417" s="1">
        <f t="shared" si="78"/>
        <v>23</v>
      </c>
      <c r="O2417" s="1" t="str">
        <f t="shared" si="79"/>
        <v>H100</v>
      </c>
      <c r="P2417" s="1" t="str">
        <f t="shared" si="80"/>
        <v>USP Student Association</v>
      </c>
      <c r="Q2417" s="13" t="s">
        <v>2959</v>
      </c>
      <c r="R2417" s="11" t="s">
        <v>29</v>
      </c>
      <c r="S2417" s="11" t="s">
        <v>2957</v>
      </c>
    </row>
    <row r="2418" spans="1:19">
      <c r="A2418" s="34"/>
      <c r="B2418" s="34"/>
      <c r="C2418" s="50"/>
      <c r="D2418" s="51"/>
      <c r="E2418" s="54"/>
      <c r="F2418" s="59"/>
      <c r="G2418" s="69"/>
      <c r="H2418" s="73"/>
      <c r="I2418" s="54" t="s">
        <v>2961</v>
      </c>
      <c r="J2418" s="59" t="s">
        <v>2958</v>
      </c>
      <c r="K2418" s="87"/>
      <c r="L2418" s="87"/>
      <c r="M2418" s="1">
        <f t="shared" si="78"/>
        <v>23</v>
      </c>
      <c r="O2418" s="1" t="str">
        <f t="shared" si="79"/>
        <v>H1000</v>
      </c>
      <c r="P2418" s="1" t="str">
        <f t="shared" si="80"/>
        <v>USP Student Association</v>
      </c>
      <c r="Q2418" s="13" t="s">
        <v>2960</v>
      </c>
      <c r="R2418" s="11" t="s">
        <v>29</v>
      </c>
      <c r="S2418" s="11" t="s">
        <v>2957</v>
      </c>
    </row>
    <row r="2419" spans="1:19">
      <c r="A2419" s="34"/>
      <c r="B2419" s="34"/>
      <c r="C2419" s="50"/>
      <c r="D2419" s="51"/>
      <c r="E2419" s="54"/>
      <c r="F2419" s="59"/>
      <c r="G2419" s="69"/>
      <c r="H2419" s="73"/>
      <c r="I2419" s="54"/>
      <c r="J2419" s="54"/>
      <c r="K2419" s="87"/>
      <c r="L2419" s="87"/>
      <c r="M2419" s="1">
        <f t="shared" si="78"/>
        <v>33</v>
      </c>
      <c r="O2419" s="1" t="str">
        <f t="shared" si="79"/>
        <v>H1001</v>
      </c>
      <c r="P2419" s="1" t="str">
        <f t="shared" si="80"/>
        <v>USP Student Association - Laucala</v>
      </c>
      <c r="Q2419" s="13" t="s">
        <v>2961</v>
      </c>
      <c r="R2419" s="11" t="s">
        <v>33</v>
      </c>
      <c r="S2419" s="11" t="s">
        <v>2957</v>
      </c>
    </row>
    <row r="2420" spans="1:19">
      <c r="A2420" s="34"/>
      <c r="B2420" s="34"/>
      <c r="C2420" s="50"/>
      <c r="D2420" s="51"/>
      <c r="E2420" s="54"/>
      <c r="F2420" s="59"/>
      <c r="G2420" s="69"/>
      <c r="H2420" s="73"/>
      <c r="I2420" s="54"/>
      <c r="J2420" s="54"/>
      <c r="K2420" s="86" t="s">
        <v>2962</v>
      </c>
      <c r="L2420" s="93" t="s">
        <v>2963</v>
      </c>
      <c r="M2420" s="1">
        <f t="shared" si="78"/>
        <v>32</v>
      </c>
      <c r="O2420" s="1" t="str">
        <f t="shared" si="79"/>
        <v>H1002</v>
      </c>
      <c r="P2420" s="1" t="str">
        <f t="shared" si="80"/>
        <v>USP Student Association - Alafua</v>
      </c>
      <c r="Q2420" s="13" t="s">
        <v>2961</v>
      </c>
      <c r="R2420" s="11" t="s">
        <v>33</v>
      </c>
      <c r="S2420" s="11" t="s">
        <v>2957</v>
      </c>
    </row>
    <row r="2421" spans="1:19">
      <c r="A2421" s="34"/>
      <c r="B2421" s="34"/>
      <c r="C2421" s="50"/>
      <c r="D2421" s="51"/>
      <c r="E2421" s="54"/>
      <c r="F2421" s="59"/>
      <c r="G2421" s="69"/>
      <c r="H2421" s="73"/>
      <c r="I2421" s="54"/>
      <c r="J2421" s="54"/>
      <c r="K2421" s="86" t="s">
        <v>2964</v>
      </c>
      <c r="L2421" s="93" t="s">
        <v>2965</v>
      </c>
      <c r="M2421" s="1">
        <f t="shared" si="78"/>
        <v>32</v>
      </c>
      <c r="O2421" s="1" t="str">
        <f t="shared" si="79"/>
        <v>H1003</v>
      </c>
      <c r="P2421" s="1" t="str">
        <f t="shared" si="80"/>
        <v>USP Student Association - Emalus</v>
      </c>
      <c r="Q2421" s="13" t="s">
        <v>2961</v>
      </c>
      <c r="R2421" s="11" t="s">
        <v>33</v>
      </c>
      <c r="S2421" s="11" t="s">
        <v>2957</v>
      </c>
    </row>
    <row r="2422" spans="1:19">
      <c r="A2422" s="34"/>
      <c r="B2422" s="34"/>
      <c r="C2422" s="50"/>
      <c r="D2422" s="51"/>
      <c r="E2422" s="54"/>
      <c r="F2422" s="59"/>
      <c r="G2422" s="69"/>
      <c r="H2422" s="73"/>
      <c r="I2422" s="54"/>
      <c r="J2422" s="54"/>
      <c r="K2422" s="86" t="s">
        <v>2966</v>
      </c>
      <c r="L2422" s="93" t="s">
        <v>2967</v>
      </c>
      <c r="M2422" s="1">
        <f t="shared" si="78"/>
        <v>31</v>
      </c>
      <c r="O2422" s="1" t="str">
        <f t="shared" si="79"/>
        <v>H1004</v>
      </c>
      <c r="P2422" s="1" t="str">
        <f t="shared" si="80"/>
        <v>USP Student Assn - Federal Body</v>
      </c>
      <c r="Q2422" s="13" t="s">
        <v>2961</v>
      </c>
      <c r="R2422" s="11" t="s">
        <v>33</v>
      </c>
      <c r="S2422" s="11" t="s">
        <v>2957</v>
      </c>
    </row>
    <row r="2423" spans="1:19">
      <c r="A2423" s="34"/>
      <c r="B2423" s="34"/>
      <c r="C2423" s="50"/>
      <c r="D2423" s="51"/>
      <c r="E2423" s="54"/>
      <c r="F2423" s="59"/>
      <c r="G2423" s="69"/>
      <c r="H2423" s="73"/>
      <c r="I2423" s="54"/>
      <c r="J2423" s="54"/>
      <c r="K2423" s="86" t="s">
        <v>2968</v>
      </c>
      <c r="L2423" s="93" t="s">
        <v>2969</v>
      </c>
      <c r="M2423" s="1">
        <f t="shared" si="78"/>
        <v>32</v>
      </c>
      <c r="O2423" s="1" t="str">
        <f t="shared" si="79"/>
        <v>H1005</v>
      </c>
      <c r="P2423" s="1" t="str">
        <f t="shared" si="80"/>
        <v>USP Student Assn - Labasa Campus</v>
      </c>
      <c r="Q2423" s="13" t="s">
        <v>2961</v>
      </c>
      <c r="R2423" s="11" t="s">
        <v>33</v>
      </c>
      <c r="S2423" s="11" t="s">
        <v>2957</v>
      </c>
    </row>
    <row r="2424" spans="1:19">
      <c r="A2424" s="34"/>
      <c r="B2424" s="34"/>
      <c r="C2424" s="50"/>
      <c r="D2424" s="51"/>
      <c r="E2424" s="54"/>
      <c r="F2424" s="59"/>
      <c r="G2424" s="69"/>
      <c r="H2424" s="73"/>
      <c r="I2424" s="54"/>
      <c r="J2424" s="54"/>
      <c r="K2424" s="86" t="s">
        <v>2970</v>
      </c>
      <c r="L2424" s="93" t="s">
        <v>2971</v>
      </c>
      <c r="M2424" s="1">
        <f t="shared" si="78"/>
        <v>33</v>
      </c>
      <c r="O2424" s="1" t="str">
        <f t="shared" si="79"/>
        <v>H1006</v>
      </c>
      <c r="P2424" s="1" t="str">
        <f t="shared" si="80"/>
        <v>USP Student Assn - Lautoka Campus</v>
      </c>
      <c r="Q2424" s="13" t="s">
        <v>2961</v>
      </c>
      <c r="R2424" s="11" t="s">
        <v>33</v>
      </c>
      <c r="S2424" s="11" t="s">
        <v>2957</v>
      </c>
    </row>
    <row r="2425" spans="1:19">
      <c r="A2425" s="34"/>
      <c r="B2425" s="34"/>
      <c r="C2425" s="50"/>
      <c r="D2425" s="51"/>
      <c r="E2425" s="54"/>
      <c r="F2425" s="59"/>
      <c r="G2425" s="69"/>
      <c r="H2425" s="73"/>
      <c r="I2425" s="54"/>
      <c r="J2425" s="54"/>
      <c r="K2425" s="86" t="s">
        <v>2972</v>
      </c>
      <c r="L2425" s="93" t="s">
        <v>2973</v>
      </c>
      <c r="M2425" s="1">
        <f t="shared" si="78"/>
        <v>33</v>
      </c>
      <c r="O2425" s="1" t="str">
        <f t="shared" si="79"/>
        <v>H1007</v>
      </c>
      <c r="P2425" s="1" t="str">
        <f t="shared" si="80"/>
        <v>USP Student Assn - Cook Is Campus</v>
      </c>
      <c r="Q2425" s="13" t="s">
        <v>2961</v>
      </c>
      <c r="R2425" s="11" t="s">
        <v>33</v>
      </c>
      <c r="S2425" s="11" t="s">
        <v>2957</v>
      </c>
    </row>
    <row r="2426" spans="1:19">
      <c r="A2426" s="34"/>
      <c r="B2426" s="34"/>
      <c r="C2426" s="50"/>
      <c r="D2426" s="51"/>
      <c r="E2426" s="54"/>
      <c r="F2426" s="59"/>
      <c r="G2426" s="69"/>
      <c r="H2426" s="73"/>
      <c r="I2426" s="54"/>
      <c r="J2426" s="54"/>
      <c r="K2426" s="86" t="s">
        <v>2974</v>
      </c>
      <c r="L2426" s="93" t="s">
        <v>2975</v>
      </c>
      <c r="M2426" s="1">
        <f t="shared" si="78"/>
        <v>33</v>
      </c>
      <c r="O2426" s="1" t="str">
        <f t="shared" si="79"/>
        <v>H1008</v>
      </c>
      <c r="P2426" s="1" t="str">
        <f t="shared" si="80"/>
        <v>USP Student Assn - Kirbati Campus</v>
      </c>
      <c r="Q2426" s="13" t="s">
        <v>2961</v>
      </c>
      <c r="R2426" s="11" t="s">
        <v>33</v>
      </c>
      <c r="S2426" s="11" t="s">
        <v>2957</v>
      </c>
    </row>
    <row r="2427" spans="1:19">
      <c r="A2427" s="34"/>
      <c r="B2427" s="34"/>
      <c r="C2427" s="50"/>
      <c r="D2427" s="51"/>
      <c r="E2427" s="54"/>
      <c r="F2427" s="59"/>
      <c r="G2427" s="69"/>
      <c r="H2427" s="73"/>
      <c r="I2427" s="54"/>
      <c r="J2427" s="54"/>
      <c r="K2427" s="86" t="s">
        <v>2976</v>
      </c>
      <c r="L2427" s="93" t="s">
        <v>2977</v>
      </c>
      <c r="M2427" s="1">
        <f t="shared" si="78"/>
        <v>35</v>
      </c>
      <c r="O2427" s="1" t="str">
        <f t="shared" si="79"/>
        <v>H1009</v>
      </c>
      <c r="P2427" s="1" t="str">
        <f t="shared" si="80"/>
        <v>USP Student Assn-Marshall Is Campus</v>
      </c>
      <c r="Q2427" s="13" t="s">
        <v>2961</v>
      </c>
      <c r="R2427" s="11" t="s">
        <v>33</v>
      </c>
      <c r="S2427" s="11" t="s">
        <v>2957</v>
      </c>
    </row>
    <row r="2428" spans="1:19">
      <c r="A2428" s="34"/>
      <c r="B2428" s="34"/>
      <c r="C2428" s="50"/>
      <c r="D2428" s="51"/>
      <c r="E2428" s="54"/>
      <c r="F2428" s="59"/>
      <c r="G2428" s="69"/>
      <c r="H2428" s="73"/>
      <c r="I2428" s="54"/>
      <c r="J2428" s="54"/>
      <c r="K2428" s="86" t="s">
        <v>2978</v>
      </c>
      <c r="L2428" s="93" t="s">
        <v>2979</v>
      </c>
      <c r="M2428" s="1">
        <f t="shared" si="78"/>
        <v>31</v>
      </c>
      <c r="O2428" s="1" t="str">
        <f t="shared" si="79"/>
        <v>H1010</v>
      </c>
      <c r="P2428" s="1" t="str">
        <f t="shared" si="80"/>
        <v>USP Student Assn - Nauru Campus</v>
      </c>
      <c r="Q2428" s="13" t="s">
        <v>2961</v>
      </c>
      <c r="R2428" s="11" t="s">
        <v>33</v>
      </c>
      <c r="S2428" s="11" t="s">
        <v>2957</v>
      </c>
    </row>
    <row r="2429" spans="1:19">
      <c r="A2429" s="34"/>
      <c r="B2429" s="34"/>
      <c r="C2429" s="50"/>
      <c r="D2429" s="51"/>
      <c r="E2429" s="54"/>
      <c r="F2429" s="59"/>
      <c r="G2429" s="69"/>
      <c r="H2429" s="73"/>
      <c r="I2429" s="54"/>
      <c r="J2429" s="54"/>
      <c r="K2429" s="86" t="s">
        <v>2980</v>
      </c>
      <c r="L2429" s="93" t="s">
        <v>2981</v>
      </c>
      <c r="M2429" s="1">
        <f t="shared" si="78"/>
        <v>34</v>
      </c>
      <c r="O2429" s="1" t="str">
        <f t="shared" si="79"/>
        <v>H1011</v>
      </c>
      <c r="P2429" s="1" t="str">
        <f t="shared" si="80"/>
        <v>USP Student Assn-Solomon Is Campus</v>
      </c>
      <c r="Q2429" s="13" t="s">
        <v>2961</v>
      </c>
      <c r="R2429" s="11" t="s">
        <v>33</v>
      </c>
      <c r="S2429" s="11" t="s">
        <v>2957</v>
      </c>
    </row>
    <row r="2430" spans="1:19">
      <c r="A2430" s="34"/>
      <c r="B2430" s="34"/>
      <c r="C2430" s="50"/>
      <c r="D2430" s="51"/>
      <c r="E2430" s="54"/>
      <c r="F2430" s="59"/>
      <c r="G2430" s="69"/>
      <c r="H2430" s="73"/>
      <c r="I2430" s="54"/>
      <c r="J2430" s="54"/>
      <c r="K2430" s="86" t="s">
        <v>2982</v>
      </c>
      <c r="L2430" s="93" t="s">
        <v>2983</v>
      </c>
      <c r="M2430" s="1">
        <f t="shared" si="78"/>
        <v>33</v>
      </c>
      <c r="O2430" s="1" t="str">
        <f t="shared" si="79"/>
        <v>H1012</v>
      </c>
      <c r="P2430" s="1" t="str">
        <f t="shared" si="80"/>
        <v>USP Student Assn - Tokelau Campus</v>
      </c>
      <c r="Q2430" s="13" t="s">
        <v>2961</v>
      </c>
      <c r="R2430" s="11" t="s">
        <v>33</v>
      </c>
      <c r="S2430" s="11" t="s">
        <v>2957</v>
      </c>
    </row>
    <row r="2431" spans="1:19">
      <c r="A2431" s="34"/>
      <c r="B2431" s="34"/>
      <c r="C2431" s="50"/>
      <c r="D2431" s="51"/>
      <c r="E2431" s="54"/>
      <c r="F2431" s="59"/>
      <c r="G2431" s="69"/>
      <c r="H2431" s="73"/>
      <c r="I2431" s="54"/>
      <c r="J2431" s="54"/>
      <c r="K2431" s="86" t="s">
        <v>2984</v>
      </c>
      <c r="L2431" s="93" t="s">
        <v>2985</v>
      </c>
      <c r="M2431" s="1">
        <f t="shared" si="78"/>
        <v>31</v>
      </c>
      <c r="O2431" s="1" t="str">
        <f t="shared" si="79"/>
        <v>H1013</v>
      </c>
      <c r="P2431" s="1" t="str">
        <f t="shared" si="80"/>
        <v>USP Student Assn - Tonga Campus</v>
      </c>
      <c r="Q2431" s="13" t="s">
        <v>2961</v>
      </c>
      <c r="R2431" s="11" t="s">
        <v>33</v>
      </c>
      <c r="S2431" s="11" t="s">
        <v>2957</v>
      </c>
    </row>
    <row r="2432" spans="1:19">
      <c r="A2432" s="34"/>
      <c r="B2432" s="34"/>
      <c r="C2432" s="50"/>
      <c r="D2432" s="51"/>
      <c r="E2432" s="54"/>
      <c r="F2432" s="59"/>
      <c r="G2432" s="69"/>
      <c r="H2432" s="73"/>
      <c r="I2432" s="54"/>
      <c r="J2432" s="54"/>
      <c r="K2432" s="86" t="s">
        <v>2986</v>
      </c>
      <c r="L2432" s="93" t="s">
        <v>2987</v>
      </c>
      <c r="M2432" s="1">
        <f t="shared" si="78"/>
        <v>32</v>
      </c>
      <c r="O2432" s="1" t="str">
        <f t="shared" si="79"/>
        <v>H1014</v>
      </c>
      <c r="P2432" s="1" t="str">
        <f t="shared" si="80"/>
        <v>USP Student Assn - Tuvalu Campus</v>
      </c>
      <c r="Q2432" s="13" t="s">
        <v>2961</v>
      </c>
      <c r="R2432" s="11" t="s">
        <v>33</v>
      </c>
      <c r="S2432" s="11" t="s">
        <v>2957</v>
      </c>
    </row>
    <row r="2433" spans="1:19">
      <c r="A2433" s="38"/>
      <c r="B2433" s="37"/>
      <c r="C2433" s="50"/>
      <c r="D2433" s="51"/>
      <c r="E2433" s="54"/>
      <c r="F2433" s="59"/>
      <c r="G2433" s="69"/>
      <c r="H2433" s="73"/>
      <c r="I2433" s="54"/>
      <c r="J2433" s="54"/>
      <c r="K2433" s="86" t="s">
        <v>2988</v>
      </c>
      <c r="L2433" s="93" t="s">
        <v>2989</v>
      </c>
      <c r="M2433" s="1">
        <f>MAX(LEN(F2433), LEN(H2433), LEN(J2433), LEN(L2437))</f>
        <v>0</v>
      </c>
      <c r="O2433" s="1" t="str">
        <f>E2433&amp;G2433&amp;I2433&amp;K2437</f>
        <v/>
      </c>
      <c r="P2433" s="1" t="str">
        <f>F2433&amp;H2433&amp;J2433&amp;L2437</f>
        <v/>
      </c>
      <c r="R2433" s="235" t="s">
        <v>33</v>
      </c>
    </row>
    <row r="2434" spans="1:19">
      <c r="A2434" s="38"/>
      <c r="B2434" s="37"/>
      <c r="C2434" s="50"/>
      <c r="D2434" s="51"/>
      <c r="E2434" s="54"/>
      <c r="F2434" s="59"/>
      <c r="G2434" s="69"/>
      <c r="H2434" s="73"/>
      <c r="I2434" s="54"/>
      <c r="J2434" s="54"/>
      <c r="K2434" s="86" t="s">
        <v>5661</v>
      </c>
      <c r="L2434" s="93" t="s">
        <v>5662</v>
      </c>
      <c r="R2434" s="235" t="s">
        <v>33</v>
      </c>
      <c r="S2434" s="235"/>
    </row>
    <row r="2435" spans="1:19">
      <c r="A2435" s="38"/>
      <c r="B2435" s="37"/>
      <c r="C2435" s="50"/>
      <c r="D2435" s="51"/>
      <c r="E2435" s="54"/>
      <c r="F2435" s="59"/>
      <c r="G2435" s="69"/>
      <c r="H2435" s="73"/>
      <c r="I2435" s="54"/>
      <c r="J2435" s="54"/>
      <c r="K2435" s="86" t="s">
        <v>5663</v>
      </c>
      <c r="L2435" s="93" t="s">
        <v>5664</v>
      </c>
      <c r="R2435" s="235" t="s">
        <v>33</v>
      </c>
      <c r="S2435" s="235"/>
    </row>
    <row r="2436" spans="1:19">
      <c r="A2436" s="38">
        <v>90</v>
      </c>
      <c r="B2436" s="37" t="s">
        <v>2990</v>
      </c>
      <c r="C2436" s="50"/>
      <c r="D2436" s="51"/>
      <c r="E2436" s="54"/>
      <c r="F2436" s="59"/>
      <c r="G2436" s="69"/>
      <c r="H2436" s="73"/>
      <c r="I2436" s="54"/>
      <c r="J2436" s="54"/>
      <c r="K2436" s="86"/>
      <c r="L2436" s="93"/>
      <c r="R2436" s="235"/>
      <c r="S2436" s="235"/>
    </row>
    <row r="2437" spans="1:19">
      <c r="A2437" s="34"/>
      <c r="B2437" s="34"/>
      <c r="C2437" s="50" t="s">
        <v>2991</v>
      </c>
      <c r="D2437" s="51" t="s">
        <v>2992</v>
      </c>
      <c r="E2437" s="62"/>
      <c r="F2437" s="59"/>
      <c r="G2437" s="69"/>
      <c r="H2437" s="73"/>
      <c r="I2437" s="54"/>
      <c r="J2437" s="54"/>
      <c r="K2437" s="87"/>
      <c r="L2437" s="87"/>
      <c r="M2437" s="1">
        <f t="shared" ref="M2437:M2449" si="81">MAX(LEN(F2437), LEN(H2437), LEN(J2437), LEN(L2438))</f>
        <v>0</v>
      </c>
      <c r="O2437" s="1" t="str">
        <f t="shared" ref="O2437:O2449" si="82">E2437&amp;G2437&amp;I2437&amp;K2438</f>
        <v/>
      </c>
      <c r="P2437" s="1" t="str">
        <f t="shared" ref="P2437:P2449" si="83">F2437&amp;H2437&amp;J2437&amp;L2438</f>
        <v/>
      </c>
    </row>
    <row r="2438" spans="1:19">
      <c r="A2438" s="34"/>
      <c r="B2438" s="34"/>
      <c r="C2438" s="50"/>
      <c r="D2438" s="51"/>
      <c r="E2438" s="60" t="s">
        <v>2993</v>
      </c>
      <c r="F2438" s="59" t="s">
        <v>2994</v>
      </c>
      <c r="G2438" s="69"/>
      <c r="H2438" s="73"/>
      <c r="I2438" s="54"/>
      <c r="J2438" s="54"/>
      <c r="K2438" s="87"/>
      <c r="L2438" s="87"/>
      <c r="M2438" s="1">
        <f t="shared" si="81"/>
        <v>17</v>
      </c>
      <c r="O2438" s="1" t="str">
        <f t="shared" si="82"/>
        <v>I10</v>
      </c>
      <c r="P2438" s="1" t="str">
        <f t="shared" si="83"/>
        <v>University Funded</v>
      </c>
      <c r="R2438" s="11" t="s">
        <v>29</v>
      </c>
      <c r="S2438" s="11" t="s">
        <v>2991</v>
      </c>
    </row>
    <row r="2439" spans="1:19">
      <c r="A2439" s="34"/>
      <c r="B2439" s="34"/>
      <c r="C2439" s="50"/>
      <c r="D2439" s="51"/>
      <c r="E2439" s="60"/>
      <c r="F2439" s="59"/>
      <c r="G2439" s="77" t="s">
        <v>2995</v>
      </c>
      <c r="H2439" s="73" t="s">
        <v>2994</v>
      </c>
      <c r="I2439" s="54"/>
      <c r="J2439" s="54"/>
      <c r="K2439" s="87"/>
      <c r="L2439" s="87"/>
      <c r="M2439" s="1">
        <f t="shared" si="81"/>
        <v>17</v>
      </c>
      <c r="O2439" s="1" t="str">
        <f t="shared" si="82"/>
        <v>I100</v>
      </c>
      <c r="P2439" s="1" t="str">
        <f t="shared" si="83"/>
        <v>University Funded</v>
      </c>
      <c r="Q2439" s="13" t="s">
        <v>2993</v>
      </c>
      <c r="R2439" s="11" t="s">
        <v>29</v>
      </c>
      <c r="S2439" s="11" t="s">
        <v>2991</v>
      </c>
    </row>
    <row r="2440" spans="1:19">
      <c r="A2440" s="34"/>
      <c r="B2440" s="34"/>
      <c r="C2440" s="50"/>
      <c r="D2440" s="51"/>
      <c r="E2440" s="60"/>
      <c r="F2440" s="59"/>
      <c r="G2440" s="69"/>
      <c r="H2440" s="73"/>
      <c r="I2440" s="54" t="s">
        <v>2996</v>
      </c>
      <c r="J2440" s="59" t="s">
        <v>2997</v>
      </c>
      <c r="K2440" s="87"/>
      <c r="L2440" s="87"/>
      <c r="M2440" s="1">
        <f t="shared" si="81"/>
        <v>23</v>
      </c>
      <c r="O2440" s="1" t="str">
        <f t="shared" si="82"/>
        <v>I1001</v>
      </c>
      <c r="P2440" s="1" t="str">
        <f t="shared" si="83"/>
        <v>Vice Chancellors Office</v>
      </c>
      <c r="Q2440" s="13" t="s">
        <v>2995</v>
      </c>
      <c r="R2440" s="11" t="s">
        <v>29</v>
      </c>
      <c r="S2440" s="11" t="s">
        <v>2991</v>
      </c>
    </row>
    <row r="2441" spans="1:19">
      <c r="A2441" s="34"/>
      <c r="B2441" s="34"/>
      <c r="C2441" s="50"/>
      <c r="D2441" s="51"/>
      <c r="E2441" s="60"/>
      <c r="F2441" s="59"/>
      <c r="G2441" s="69"/>
      <c r="H2441" s="73"/>
      <c r="I2441" s="54"/>
      <c r="J2441" s="59"/>
      <c r="K2441" s="87"/>
      <c r="L2441" s="87"/>
      <c r="M2441" s="1">
        <f t="shared" si="81"/>
        <v>18</v>
      </c>
      <c r="O2441" s="1" t="str">
        <f t="shared" si="82"/>
        <v>IV101</v>
      </c>
      <c r="P2441" s="1" t="str">
        <f t="shared" si="83"/>
        <v>Capex Savings Pool</v>
      </c>
      <c r="Q2441" s="13" t="s">
        <v>2996</v>
      </c>
      <c r="R2441" s="11" t="s">
        <v>33</v>
      </c>
      <c r="S2441" s="11" t="s">
        <v>2991</v>
      </c>
    </row>
    <row r="2442" spans="1:19">
      <c r="A2442" s="34"/>
      <c r="B2442" s="34"/>
      <c r="C2442" s="50"/>
      <c r="D2442" s="51"/>
      <c r="E2442" s="60"/>
      <c r="F2442" s="59"/>
      <c r="G2442" s="69"/>
      <c r="H2442" s="73"/>
      <c r="I2442" s="54"/>
      <c r="J2442" s="59"/>
      <c r="K2442" s="94" t="s">
        <v>2998</v>
      </c>
      <c r="L2442" s="93" t="s">
        <v>2999</v>
      </c>
      <c r="M2442" s="1">
        <f t="shared" si="81"/>
        <v>30</v>
      </c>
      <c r="O2442" s="1" t="str">
        <f t="shared" si="82"/>
        <v>IV102</v>
      </c>
      <c r="P2442" s="1" t="str">
        <f t="shared" si="83"/>
        <v xml:space="preserve">VC Contingency                </v>
      </c>
      <c r="Q2442" s="13" t="s">
        <v>2996</v>
      </c>
      <c r="R2442" s="11" t="s">
        <v>33</v>
      </c>
      <c r="S2442" s="11" t="s">
        <v>2991</v>
      </c>
    </row>
    <row r="2443" spans="1:19">
      <c r="A2443" s="34"/>
      <c r="B2443" s="34"/>
      <c r="C2443" s="50"/>
      <c r="D2443" s="51"/>
      <c r="E2443" s="60"/>
      <c r="F2443" s="59"/>
      <c r="G2443" s="69"/>
      <c r="H2443" s="73"/>
      <c r="I2443" s="54"/>
      <c r="J2443" s="59"/>
      <c r="K2443" s="94" t="s">
        <v>3000</v>
      </c>
      <c r="L2443" s="93" t="s">
        <v>3001</v>
      </c>
      <c r="M2443" s="1">
        <f t="shared" si="81"/>
        <v>24</v>
      </c>
      <c r="O2443" s="1" t="str">
        <f t="shared" si="82"/>
        <v>IV103</v>
      </c>
      <c r="P2443" s="1" t="str">
        <f t="shared" si="83"/>
        <v xml:space="preserve">Staff PCs               </v>
      </c>
      <c r="Q2443" s="13" t="s">
        <v>2996</v>
      </c>
      <c r="R2443" s="11" t="s">
        <v>33</v>
      </c>
      <c r="S2443" s="11" t="s">
        <v>2991</v>
      </c>
    </row>
    <row r="2444" spans="1:19">
      <c r="A2444" s="34"/>
      <c r="B2444" s="34"/>
      <c r="C2444" s="50"/>
      <c r="D2444" s="51"/>
      <c r="E2444" s="60"/>
      <c r="F2444" s="59"/>
      <c r="G2444" s="69"/>
      <c r="H2444" s="73"/>
      <c r="I2444" s="54"/>
      <c r="J2444" s="59"/>
      <c r="K2444" s="94" t="s">
        <v>3002</v>
      </c>
      <c r="L2444" s="93" t="s">
        <v>3003</v>
      </c>
      <c r="M2444" s="1">
        <f t="shared" si="81"/>
        <v>34</v>
      </c>
      <c r="O2444" s="1" t="str">
        <f t="shared" si="82"/>
        <v>IV104</v>
      </c>
      <c r="P2444" s="1" t="str">
        <f t="shared" si="83"/>
        <v>Administration Building Renovation</v>
      </c>
      <c r="Q2444" s="13" t="s">
        <v>2996</v>
      </c>
      <c r="R2444" s="11" t="s">
        <v>33</v>
      </c>
      <c r="S2444" s="11" t="s">
        <v>2991</v>
      </c>
    </row>
    <row r="2445" spans="1:19">
      <c r="A2445" s="34"/>
      <c r="B2445" s="34"/>
      <c r="C2445" s="50"/>
      <c r="D2445" s="51"/>
      <c r="E2445" s="60"/>
      <c r="F2445" s="59"/>
      <c r="G2445" s="69"/>
      <c r="H2445" s="73"/>
      <c r="I2445" s="54"/>
      <c r="J2445" s="59"/>
      <c r="K2445" s="94" t="s">
        <v>3004</v>
      </c>
      <c r="L2445" s="93" t="s">
        <v>3005</v>
      </c>
      <c r="M2445" s="1">
        <f t="shared" si="81"/>
        <v>20</v>
      </c>
      <c r="O2445" s="1" t="str">
        <f t="shared" si="82"/>
        <v>IV105</v>
      </c>
      <c r="P2445" s="1" t="str">
        <f t="shared" si="83"/>
        <v>DMCA Conference Room</v>
      </c>
      <c r="Q2445" s="13" t="s">
        <v>2996</v>
      </c>
      <c r="R2445" s="11" t="s">
        <v>33</v>
      </c>
      <c r="S2445" s="11" t="s">
        <v>2991</v>
      </c>
    </row>
    <row r="2446" spans="1:19">
      <c r="A2446" s="34"/>
      <c r="B2446" s="34"/>
      <c r="C2446" s="50"/>
      <c r="D2446" s="51"/>
      <c r="E2446" s="60"/>
      <c r="F2446" s="59"/>
      <c r="G2446" s="69"/>
      <c r="H2446" s="73"/>
      <c r="I2446" s="54"/>
      <c r="J2446" s="59"/>
      <c r="K2446" s="94" t="s">
        <v>3006</v>
      </c>
      <c r="L2446" s="93" t="s">
        <v>3007</v>
      </c>
      <c r="M2446" s="1">
        <f t="shared" si="81"/>
        <v>26</v>
      </c>
      <c r="O2446" s="1" t="str">
        <f t="shared" si="82"/>
        <v>IV106</v>
      </c>
      <c r="P2446" s="1" t="str">
        <f t="shared" si="83"/>
        <v>Air Conditioning Unit CCCS</v>
      </c>
      <c r="Q2446" s="13" t="s">
        <v>2996</v>
      </c>
      <c r="R2446" s="11" t="s">
        <v>33</v>
      </c>
      <c r="S2446" s="11" t="s">
        <v>2991</v>
      </c>
    </row>
    <row r="2447" spans="1:19">
      <c r="A2447" s="34"/>
      <c r="B2447" s="34"/>
      <c r="C2447" s="50"/>
      <c r="D2447" s="51"/>
      <c r="E2447" s="60"/>
      <c r="F2447" s="59"/>
      <c r="G2447" s="69"/>
      <c r="H2447" s="73"/>
      <c r="I2447" s="54"/>
      <c r="J2447" s="59"/>
      <c r="K2447" s="94" t="s">
        <v>3008</v>
      </c>
      <c r="L2447" s="93" t="s">
        <v>3009</v>
      </c>
      <c r="M2447" s="1">
        <f t="shared" si="81"/>
        <v>19</v>
      </c>
      <c r="O2447" s="1" t="str">
        <f t="shared" si="82"/>
        <v>IV107</v>
      </c>
      <c r="P2447" s="1" t="str">
        <f t="shared" si="83"/>
        <v>ADB-Kiribati Campus</v>
      </c>
      <c r="Q2447" s="13" t="s">
        <v>2996</v>
      </c>
      <c r="R2447" s="11" t="s">
        <v>33</v>
      </c>
      <c r="S2447" s="11" t="s">
        <v>2991</v>
      </c>
    </row>
    <row r="2448" spans="1:19">
      <c r="A2448" s="34"/>
      <c r="B2448" s="34"/>
      <c r="C2448" s="50"/>
      <c r="D2448" s="51"/>
      <c r="E2448" s="60"/>
      <c r="F2448" s="59"/>
      <c r="G2448" s="69"/>
      <c r="H2448" s="73"/>
      <c r="I2448" s="54"/>
      <c r="J2448" s="59"/>
      <c r="K2448" s="94" t="s">
        <v>3010</v>
      </c>
      <c r="L2448" s="93" t="s">
        <v>3011</v>
      </c>
      <c r="M2448" s="1">
        <f t="shared" si="81"/>
        <v>14</v>
      </c>
      <c r="O2448" s="1" t="str">
        <f t="shared" si="82"/>
        <v>IV108</v>
      </c>
      <c r="P2448" s="1" t="str">
        <f t="shared" si="83"/>
        <v>New Pedagogies</v>
      </c>
      <c r="Q2448" s="13" t="s">
        <v>2996</v>
      </c>
      <c r="R2448" s="11" t="s">
        <v>33</v>
      </c>
      <c r="S2448" s="11" t="s">
        <v>2991</v>
      </c>
    </row>
    <row r="2449" spans="1:19">
      <c r="A2449" s="34"/>
      <c r="B2449" s="34"/>
      <c r="C2449" s="50"/>
      <c r="D2449" s="51"/>
      <c r="E2449" s="60"/>
      <c r="F2449" s="59"/>
      <c r="G2449" s="69"/>
      <c r="H2449" s="73"/>
      <c r="I2449" s="54"/>
      <c r="J2449" s="59"/>
      <c r="K2449" s="94" t="s">
        <v>3012</v>
      </c>
      <c r="L2449" s="93" t="s">
        <v>71</v>
      </c>
      <c r="M2449" s="1">
        <f t="shared" si="81"/>
        <v>10</v>
      </c>
      <c r="O2449" s="1" t="str">
        <f t="shared" si="82"/>
        <v>IV109</v>
      </c>
      <c r="P2449" s="1" t="str">
        <f t="shared" si="83"/>
        <v>VC Kitchen</v>
      </c>
      <c r="Q2449" s="13" t="s">
        <v>2996</v>
      </c>
      <c r="R2449" s="11" t="s">
        <v>33</v>
      </c>
      <c r="S2449" s="11" t="s">
        <v>2991</v>
      </c>
    </row>
    <row r="2450" spans="1:19">
      <c r="A2450" s="34"/>
      <c r="B2450" s="34"/>
      <c r="C2450" s="50"/>
      <c r="D2450" s="51"/>
      <c r="E2450" s="60"/>
      <c r="F2450" s="59"/>
      <c r="G2450" s="69"/>
      <c r="H2450" s="73"/>
      <c r="I2450" s="54"/>
      <c r="J2450" s="59"/>
      <c r="K2450" s="94" t="s">
        <v>3013</v>
      </c>
      <c r="L2450" s="93" t="s">
        <v>3014</v>
      </c>
      <c r="M2450" s="1">
        <f>MAX(LEN(F2450), LEN(H2450), LEN(J2450), LEN(L2473))</f>
        <v>0</v>
      </c>
      <c r="O2450" s="1" t="str">
        <f>E2450&amp;G2450&amp;I2450&amp;K2473</f>
        <v/>
      </c>
      <c r="P2450" s="1" t="str">
        <f>F2450&amp;H2450&amp;J2450&amp;L2473</f>
        <v/>
      </c>
      <c r="Q2450" s="13" t="s">
        <v>2995</v>
      </c>
      <c r="R2450" s="11" t="s">
        <v>29</v>
      </c>
      <c r="S2450" s="11" t="s">
        <v>2991</v>
      </c>
    </row>
    <row r="2451" spans="1:19">
      <c r="A2451" s="34"/>
      <c r="B2451" s="34"/>
      <c r="C2451" s="50"/>
      <c r="D2451" s="51"/>
      <c r="E2451" s="60"/>
      <c r="F2451" s="59"/>
      <c r="G2451" s="69"/>
      <c r="H2451" s="73"/>
      <c r="I2451" s="54"/>
      <c r="J2451" s="59"/>
      <c r="K2451" s="94" t="s">
        <v>5665</v>
      </c>
      <c r="L2451" s="93" t="s">
        <v>5666</v>
      </c>
      <c r="R2451" s="235" t="s">
        <v>33</v>
      </c>
      <c r="S2451" s="235"/>
    </row>
    <row r="2452" spans="1:19">
      <c r="A2452" s="34"/>
      <c r="B2452" s="34"/>
      <c r="C2452" s="50"/>
      <c r="D2452" s="51"/>
      <c r="E2452" s="60"/>
      <c r="F2452" s="59"/>
      <c r="G2452" s="69"/>
      <c r="H2452" s="73"/>
      <c r="I2452" s="54"/>
      <c r="J2452" s="59"/>
      <c r="K2452" s="94" t="s">
        <v>5667</v>
      </c>
      <c r="L2452" s="93" t="s">
        <v>5668</v>
      </c>
      <c r="R2452" s="235" t="s">
        <v>33</v>
      </c>
      <c r="S2452" s="235"/>
    </row>
    <row r="2453" spans="1:19">
      <c r="A2453" s="34"/>
      <c r="B2453" s="34"/>
      <c r="C2453" s="50"/>
      <c r="D2453" s="51"/>
      <c r="E2453" s="60"/>
      <c r="F2453" s="59"/>
      <c r="G2453" s="69"/>
      <c r="H2453" s="73"/>
      <c r="I2453" s="54"/>
      <c r="J2453" s="59"/>
      <c r="K2453" s="94" t="s">
        <v>5669</v>
      </c>
      <c r="L2453" s="93" t="s">
        <v>5670</v>
      </c>
      <c r="R2453" s="235" t="s">
        <v>33</v>
      </c>
      <c r="S2453" s="235"/>
    </row>
    <row r="2454" spans="1:19">
      <c r="A2454" s="34"/>
      <c r="B2454" s="34"/>
      <c r="C2454" s="50"/>
      <c r="D2454" s="51"/>
      <c r="E2454" s="60"/>
      <c r="F2454" s="59"/>
      <c r="G2454" s="69"/>
      <c r="H2454" s="73"/>
      <c r="I2454" s="54"/>
      <c r="J2454" s="59"/>
      <c r="K2454" s="94" t="s">
        <v>5671</v>
      </c>
      <c r="L2454" s="93" t="s">
        <v>5672</v>
      </c>
      <c r="R2454" s="235" t="s">
        <v>33</v>
      </c>
      <c r="S2454" s="235"/>
    </row>
    <row r="2455" spans="1:19">
      <c r="A2455" s="34"/>
      <c r="B2455" s="34"/>
      <c r="C2455" s="50"/>
      <c r="D2455" s="51"/>
      <c r="E2455" s="60"/>
      <c r="F2455" s="59"/>
      <c r="G2455" s="69"/>
      <c r="H2455" s="73"/>
      <c r="I2455" s="54"/>
      <c r="J2455" s="59"/>
      <c r="K2455" s="94" t="s">
        <v>5673</v>
      </c>
      <c r="L2455" s="93" t="s">
        <v>5674</v>
      </c>
      <c r="R2455" s="235" t="s">
        <v>33</v>
      </c>
      <c r="S2455" s="235"/>
    </row>
    <row r="2456" spans="1:19">
      <c r="A2456" s="34"/>
      <c r="B2456" s="34"/>
      <c r="C2456" s="50"/>
      <c r="D2456" s="51"/>
      <c r="E2456" s="60"/>
      <c r="F2456" s="59"/>
      <c r="G2456" s="69"/>
      <c r="H2456" s="73"/>
      <c r="I2456" s="54"/>
      <c r="J2456" s="59"/>
      <c r="K2456" s="94" t="s">
        <v>5675</v>
      </c>
      <c r="L2456" s="93" t="s">
        <v>5676</v>
      </c>
      <c r="R2456" s="235" t="s">
        <v>33</v>
      </c>
      <c r="S2456" s="235"/>
    </row>
    <row r="2457" spans="1:19">
      <c r="A2457" s="34"/>
      <c r="B2457" s="34"/>
      <c r="C2457" s="50"/>
      <c r="D2457" s="51"/>
      <c r="E2457" s="60"/>
      <c r="F2457" s="59"/>
      <c r="G2457" s="69"/>
      <c r="H2457" s="73"/>
      <c r="I2457" s="54"/>
      <c r="J2457" s="59"/>
      <c r="K2457" s="94" t="s">
        <v>5677</v>
      </c>
      <c r="L2457" s="93" t="s">
        <v>5678</v>
      </c>
      <c r="R2457" s="235" t="s">
        <v>33</v>
      </c>
      <c r="S2457" s="235"/>
    </row>
    <row r="2458" spans="1:19">
      <c r="A2458" s="34"/>
      <c r="B2458" s="34"/>
      <c r="C2458" s="50"/>
      <c r="D2458" s="51"/>
      <c r="E2458" s="60"/>
      <c r="F2458" s="59"/>
      <c r="G2458" s="69"/>
      <c r="H2458" s="73"/>
      <c r="I2458" s="54"/>
      <c r="J2458" s="59"/>
      <c r="K2458" s="94" t="s">
        <v>5679</v>
      </c>
      <c r="L2458" s="93" t="s">
        <v>5680</v>
      </c>
      <c r="R2458" s="235" t="s">
        <v>33</v>
      </c>
      <c r="S2458" s="235"/>
    </row>
    <row r="2459" spans="1:19">
      <c r="A2459" s="34"/>
      <c r="B2459" s="34"/>
      <c r="C2459" s="50"/>
      <c r="D2459" s="51"/>
      <c r="E2459" s="60"/>
      <c r="F2459" s="59"/>
      <c r="G2459" s="69"/>
      <c r="H2459" s="73"/>
      <c r="I2459" s="54"/>
      <c r="J2459" s="59"/>
      <c r="K2459" s="94" t="s">
        <v>5976</v>
      </c>
      <c r="L2459" s="93" t="s">
        <v>5977</v>
      </c>
      <c r="R2459" s="279" t="s">
        <v>33</v>
      </c>
      <c r="S2459" s="235"/>
    </row>
    <row r="2460" spans="1:19">
      <c r="A2460" s="34"/>
      <c r="B2460" s="34"/>
      <c r="C2460" s="50"/>
      <c r="D2460" s="51"/>
      <c r="E2460" s="60"/>
      <c r="F2460" s="59"/>
      <c r="G2460" s="69"/>
      <c r="H2460" s="73"/>
      <c r="I2460" s="54"/>
      <c r="J2460" s="59"/>
      <c r="K2460" s="94" t="s">
        <v>6349</v>
      </c>
      <c r="L2460" s="93" t="s">
        <v>6350</v>
      </c>
      <c r="R2460" s="279" t="s">
        <v>33</v>
      </c>
      <c r="S2460" s="279"/>
    </row>
    <row r="2461" spans="1:19">
      <c r="A2461" s="34"/>
      <c r="B2461" s="34"/>
      <c r="C2461" s="50"/>
      <c r="D2461" s="51"/>
      <c r="E2461" s="60"/>
      <c r="F2461" s="59"/>
      <c r="G2461" s="69"/>
      <c r="H2461" s="73"/>
      <c r="I2461" s="54"/>
      <c r="J2461" s="59"/>
      <c r="K2461" s="94" t="s">
        <v>6626</v>
      </c>
      <c r="L2461" s="93" t="s">
        <v>6634</v>
      </c>
      <c r="R2461" s="292" t="s">
        <v>33</v>
      </c>
      <c r="S2461" s="292"/>
    </row>
    <row r="2462" spans="1:19">
      <c r="A2462" s="34"/>
      <c r="B2462" s="34"/>
      <c r="C2462" s="50"/>
      <c r="D2462" s="51"/>
      <c r="E2462" s="60"/>
      <c r="F2462" s="59"/>
      <c r="G2462" s="69"/>
      <c r="H2462" s="73"/>
      <c r="I2462" s="54"/>
      <c r="J2462" s="59"/>
      <c r="K2462" s="94" t="s">
        <v>6627</v>
      </c>
      <c r="L2462" s="93" t="s">
        <v>6635</v>
      </c>
      <c r="R2462" s="292" t="s">
        <v>33</v>
      </c>
      <c r="S2462" s="292"/>
    </row>
    <row r="2463" spans="1:19">
      <c r="A2463" s="34"/>
      <c r="B2463" s="34"/>
      <c r="C2463" s="50"/>
      <c r="D2463" s="51"/>
      <c r="E2463" s="60"/>
      <c r="F2463" s="59"/>
      <c r="G2463" s="69"/>
      <c r="H2463" s="73"/>
      <c r="I2463" s="54"/>
      <c r="J2463" s="59"/>
      <c r="K2463" s="94" t="s">
        <v>6628</v>
      </c>
      <c r="L2463" s="93" t="s">
        <v>6636</v>
      </c>
      <c r="R2463" s="292" t="s">
        <v>33</v>
      </c>
      <c r="S2463" s="292"/>
    </row>
    <row r="2464" spans="1:19">
      <c r="A2464" s="34"/>
      <c r="B2464" s="34"/>
      <c r="C2464" s="50"/>
      <c r="D2464" s="51"/>
      <c r="E2464" s="60"/>
      <c r="F2464" s="59"/>
      <c r="G2464" s="69"/>
      <c r="H2464" s="73"/>
      <c r="I2464" s="54"/>
      <c r="J2464" s="59"/>
      <c r="K2464" s="94" t="s">
        <v>6629</v>
      </c>
      <c r="L2464" s="93" t="s">
        <v>6637</v>
      </c>
      <c r="R2464" s="292" t="s">
        <v>33</v>
      </c>
      <c r="S2464" s="292"/>
    </row>
    <row r="2465" spans="1:19">
      <c r="A2465" s="34"/>
      <c r="B2465" s="34"/>
      <c r="C2465" s="50"/>
      <c r="D2465" s="51"/>
      <c r="E2465" s="60"/>
      <c r="F2465" s="59"/>
      <c r="G2465" s="69"/>
      <c r="H2465" s="73"/>
      <c r="I2465" s="54"/>
      <c r="J2465" s="59"/>
      <c r="K2465" s="94" t="s">
        <v>6630</v>
      </c>
      <c r="L2465" s="93" t="s">
        <v>6638</v>
      </c>
      <c r="R2465" s="292" t="s">
        <v>33</v>
      </c>
      <c r="S2465" s="292"/>
    </row>
    <row r="2466" spans="1:19">
      <c r="A2466" s="34"/>
      <c r="B2466" s="34"/>
      <c r="C2466" s="50"/>
      <c r="D2466" s="51"/>
      <c r="E2466" s="60"/>
      <c r="F2466" s="59"/>
      <c r="G2466" s="69"/>
      <c r="H2466" s="73"/>
      <c r="I2466" s="54"/>
      <c r="J2466" s="59"/>
      <c r="K2466" s="94" t="s">
        <v>6631</v>
      </c>
      <c r="L2466" s="93" t="s">
        <v>6639</v>
      </c>
      <c r="R2466" s="292" t="s">
        <v>33</v>
      </c>
      <c r="S2466" s="292"/>
    </row>
    <row r="2467" spans="1:19">
      <c r="A2467" s="34"/>
      <c r="B2467" s="34"/>
      <c r="C2467" s="50"/>
      <c r="D2467" s="51"/>
      <c r="E2467" s="60"/>
      <c r="F2467" s="59"/>
      <c r="G2467" s="69"/>
      <c r="H2467" s="73"/>
      <c r="I2467" s="54"/>
      <c r="J2467" s="59"/>
      <c r="K2467" s="94" t="s">
        <v>6632</v>
      </c>
      <c r="L2467" s="93" t="s">
        <v>6640</v>
      </c>
      <c r="R2467" s="292" t="s">
        <v>33</v>
      </c>
      <c r="S2467" s="292"/>
    </row>
    <row r="2468" spans="1:19">
      <c r="A2468" s="34"/>
      <c r="B2468" s="34"/>
      <c r="C2468" s="50"/>
      <c r="D2468" s="51"/>
      <c r="E2468" s="60"/>
      <c r="F2468" s="59"/>
      <c r="G2468" s="69"/>
      <c r="H2468" s="73"/>
      <c r="I2468" s="54"/>
      <c r="J2468" s="59"/>
      <c r="K2468" s="94" t="s">
        <v>6633</v>
      </c>
      <c r="L2468" s="93" t="s">
        <v>6641</v>
      </c>
      <c r="R2468" s="292" t="s">
        <v>33</v>
      </c>
      <c r="S2468" s="292"/>
    </row>
    <row r="2469" spans="1:19">
      <c r="A2469" s="34"/>
      <c r="B2469" s="34"/>
      <c r="C2469" s="50"/>
      <c r="D2469" s="51"/>
      <c r="E2469" s="60"/>
      <c r="F2469" s="59"/>
      <c r="G2469" s="69"/>
      <c r="H2469" s="73"/>
      <c r="I2469" s="54"/>
      <c r="J2469" s="59"/>
      <c r="K2469" s="94" t="s">
        <v>6642</v>
      </c>
      <c r="L2469" s="93" t="s">
        <v>6643</v>
      </c>
      <c r="R2469" s="292" t="s">
        <v>33</v>
      </c>
      <c r="S2469" s="292"/>
    </row>
    <row r="2470" spans="1:19">
      <c r="A2470" s="34"/>
      <c r="B2470" s="34"/>
      <c r="C2470" s="50"/>
      <c r="D2470" s="51"/>
      <c r="E2470" s="60"/>
      <c r="F2470" s="59"/>
      <c r="G2470" s="69"/>
      <c r="H2470" s="73"/>
      <c r="I2470" s="54"/>
      <c r="J2470" s="59"/>
      <c r="K2470" s="94" t="s">
        <v>6644</v>
      </c>
      <c r="L2470" s="93" t="s">
        <v>6645</v>
      </c>
      <c r="R2470" s="292" t="s">
        <v>33</v>
      </c>
      <c r="S2470" s="292"/>
    </row>
    <row r="2471" spans="1:19">
      <c r="A2471" s="34"/>
      <c r="B2471" s="34"/>
      <c r="C2471" s="50"/>
      <c r="D2471" s="51"/>
      <c r="E2471" s="60"/>
      <c r="F2471" s="59"/>
      <c r="G2471" s="69"/>
      <c r="H2471" s="73"/>
      <c r="I2471" s="54"/>
      <c r="J2471" s="59"/>
      <c r="K2471" s="94"/>
      <c r="L2471" s="93"/>
      <c r="R2471" s="279"/>
      <c r="S2471" s="279"/>
    </row>
    <row r="2472" spans="1:19">
      <c r="A2472" s="34"/>
      <c r="B2472" s="34"/>
      <c r="C2472" s="50"/>
      <c r="D2472" s="51"/>
      <c r="E2472" s="60"/>
      <c r="F2472" s="59"/>
      <c r="G2472" s="69"/>
      <c r="H2472" s="73"/>
      <c r="I2472" s="54"/>
      <c r="J2472" s="59"/>
      <c r="K2472" s="94"/>
      <c r="L2472" s="93"/>
      <c r="R2472" s="259"/>
      <c r="S2472" s="259"/>
    </row>
    <row r="2473" spans="1:19">
      <c r="A2473" s="34"/>
      <c r="B2473" s="34"/>
      <c r="C2473" s="50"/>
      <c r="D2473" s="51"/>
      <c r="E2473" s="60"/>
      <c r="F2473" s="59"/>
      <c r="G2473" s="69"/>
      <c r="H2473" s="73"/>
      <c r="I2473" s="54" t="s">
        <v>3015</v>
      </c>
      <c r="J2473" s="59" t="s">
        <v>204</v>
      </c>
      <c r="K2473" s="87"/>
      <c r="L2473" s="87"/>
      <c r="M2473" s="1">
        <f>MAX(LEN(F2473), LEN(H2473), LEN(J2473), LEN(L2475))</f>
        <v>32</v>
      </c>
      <c r="O2473" s="1" t="str">
        <f>E2473&amp;G2473&amp;I2473&amp;K2475</f>
        <v>I1002IF101</v>
      </c>
      <c r="P2473" s="1" t="str">
        <f>F2473&amp;H2473&amp;J2473&amp;L2475</f>
        <v xml:space="preserve">Faculty of Arts  Law &amp; EducationFALE Contingency               </v>
      </c>
      <c r="Q2473" s="13" t="s">
        <v>3015</v>
      </c>
      <c r="R2473" s="11" t="s">
        <v>33</v>
      </c>
      <c r="S2473" s="11" t="s">
        <v>2991</v>
      </c>
    </row>
    <row r="2474" spans="1:19">
      <c r="A2474" s="34"/>
      <c r="B2474" s="34"/>
      <c r="C2474" s="50"/>
      <c r="D2474" s="51"/>
      <c r="E2474" s="60"/>
      <c r="F2474" s="59"/>
      <c r="G2474" s="69"/>
      <c r="H2474" s="73"/>
      <c r="I2474" s="54"/>
      <c r="J2474" s="59"/>
      <c r="K2474" s="87"/>
      <c r="L2474" s="87"/>
      <c r="R2474" s="235"/>
      <c r="S2474" s="235"/>
    </row>
    <row r="2475" spans="1:19">
      <c r="A2475" s="34"/>
      <c r="B2475" s="34"/>
      <c r="C2475" s="50"/>
      <c r="D2475" s="51"/>
      <c r="E2475" s="60"/>
      <c r="F2475" s="59"/>
      <c r="G2475" s="69"/>
      <c r="H2475" s="73"/>
      <c r="I2475" s="54"/>
      <c r="J2475" s="59"/>
      <c r="K2475" s="94" t="s">
        <v>3016</v>
      </c>
      <c r="L2475" s="93" t="s">
        <v>3017</v>
      </c>
      <c r="M2475" s="1">
        <f t="shared" ref="M2475:M2484" si="84">MAX(LEN(F2475), LEN(H2475), LEN(J2475), LEN(L2476))</f>
        <v>21</v>
      </c>
      <c r="O2475" s="1" t="str">
        <f t="shared" ref="O2475:O2484" si="85">E2475&amp;G2475&amp;I2475&amp;K2476</f>
        <v>IF102</v>
      </c>
      <c r="P2475" s="1" t="str">
        <f t="shared" ref="P2475:P2484" si="86">F2475&amp;H2475&amp;J2475&amp;L2476</f>
        <v xml:space="preserve">Staff PCs- General   </v>
      </c>
      <c r="Q2475" s="13" t="s">
        <v>3015</v>
      </c>
      <c r="R2475" s="11" t="s">
        <v>33</v>
      </c>
      <c r="S2475" s="11" t="s">
        <v>2991</v>
      </c>
    </row>
    <row r="2476" spans="1:19">
      <c r="A2476" s="34"/>
      <c r="B2476" s="34"/>
      <c r="C2476" s="50"/>
      <c r="D2476" s="51"/>
      <c r="E2476" s="60"/>
      <c r="F2476" s="59"/>
      <c r="G2476" s="69"/>
      <c r="H2476" s="73"/>
      <c r="I2476" s="54"/>
      <c r="J2476" s="59"/>
      <c r="K2476" s="94" t="s">
        <v>3018</v>
      </c>
      <c r="L2476" s="93" t="s">
        <v>3019</v>
      </c>
      <c r="M2476" s="1">
        <f t="shared" si="84"/>
        <v>21</v>
      </c>
      <c r="O2476" s="1" t="str">
        <f t="shared" si="85"/>
        <v>IF103</v>
      </c>
      <c r="P2476" s="1" t="str">
        <f t="shared" si="86"/>
        <v>FALE E- Learning Cntr</v>
      </c>
      <c r="Q2476" s="13" t="s">
        <v>3015</v>
      </c>
      <c r="R2476" s="11" t="s">
        <v>33</v>
      </c>
      <c r="S2476" s="11" t="s">
        <v>2991</v>
      </c>
    </row>
    <row r="2477" spans="1:19">
      <c r="A2477" s="34"/>
      <c r="B2477" s="34"/>
      <c r="C2477" s="50"/>
      <c r="D2477" s="51"/>
      <c r="E2477" s="60"/>
      <c r="F2477" s="59"/>
      <c r="G2477" s="69"/>
      <c r="H2477" s="73"/>
      <c r="I2477" s="54"/>
      <c r="J2477" s="59"/>
      <c r="K2477" s="94" t="s">
        <v>3020</v>
      </c>
      <c r="L2477" s="93" t="s">
        <v>3021</v>
      </c>
      <c r="M2477" s="1">
        <f t="shared" si="84"/>
        <v>14</v>
      </c>
      <c r="O2477" s="1" t="str">
        <f t="shared" si="85"/>
        <v>IF104</v>
      </c>
      <c r="P2477" s="1" t="str">
        <f t="shared" si="86"/>
        <v>Staff PCs- SOL</v>
      </c>
      <c r="Q2477" s="13" t="s">
        <v>3015</v>
      </c>
      <c r="R2477" s="11" t="s">
        <v>33</v>
      </c>
      <c r="S2477" s="11" t="s">
        <v>2991</v>
      </c>
    </row>
    <row r="2478" spans="1:19">
      <c r="A2478" s="34"/>
      <c r="B2478" s="34"/>
      <c r="C2478" s="50"/>
      <c r="D2478" s="51"/>
      <c r="E2478" s="60"/>
      <c r="F2478" s="59"/>
      <c r="G2478" s="69"/>
      <c r="H2478" s="73"/>
      <c r="I2478" s="54"/>
      <c r="J2478" s="59"/>
      <c r="K2478" s="94" t="s">
        <v>3022</v>
      </c>
      <c r="L2478" s="93" t="s">
        <v>3023</v>
      </c>
      <c r="M2478" s="1">
        <f t="shared" si="84"/>
        <v>10</v>
      </c>
      <c r="O2478" s="1" t="str">
        <f t="shared" si="85"/>
        <v>IF105</v>
      </c>
      <c r="P2478" s="1" t="str">
        <f t="shared" si="86"/>
        <v>PDLD Capex</v>
      </c>
      <c r="Q2478" s="13" t="s">
        <v>3015</v>
      </c>
      <c r="R2478" s="11" t="s">
        <v>33</v>
      </c>
      <c r="S2478" s="11" t="s">
        <v>2991</v>
      </c>
    </row>
    <row r="2479" spans="1:19">
      <c r="A2479" s="34"/>
      <c r="B2479" s="34"/>
      <c r="C2479" s="50"/>
      <c r="D2479" s="51"/>
      <c r="E2479" s="60"/>
      <c r="F2479" s="59"/>
      <c r="G2479" s="69"/>
      <c r="H2479" s="73"/>
      <c r="I2479" s="54"/>
      <c r="J2479" s="59"/>
      <c r="K2479" s="94" t="s">
        <v>3024</v>
      </c>
      <c r="L2479" s="93" t="s">
        <v>3025</v>
      </c>
      <c r="M2479" s="1">
        <f t="shared" si="84"/>
        <v>18</v>
      </c>
      <c r="O2479" s="1" t="str">
        <f t="shared" si="85"/>
        <v>IF106</v>
      </c>
      <c r="P2479" s="1" t="str">
        <f t="shared" si="86"/>
        <v>OCAPS Teaching Lab</v>
      </c>
      <c r="Q2479" s="13" t="s">
        <v>3015</v>
      </c>
      <c r="R2479" s="11" t="s">
        <v>33</v>
      </c>
      <c r="S2479" s="11" t="s">
        <v>2991</v>
      </c>
    </row>
    <row r="2480" spans="1:19">
      <c r="A2480" s="34"/>
      <c r="B2480" s="34"/>
      <c r="C2480" s="50"/>
      <c r="D2480" s="51"/>
      <c r="E2480" s="60"/>
      <c r="F2480" s="59"/>
      <c r="G2480" s="69"/>
      <c r="H2480" s="73"/>
      <c r="I2480" s="54"/>
      <c r="J2480" s="59"/>
      <c r="K2480" s="94" t="s">
        <v>3026</v>
      </c>
      <c r="L2480" s="93" t="s">
        <v>3027</v>
      </c>
      <c r="M2480" s="1">
        <f t="shared" si="84"/>
        <v>19</v>
      </c>
      <c r="O2480" s="1" t="str">
        <f t="shared" si="85"/>
        <v>IF107</v>
      </c>
      <c r="P2480" s="1" t="str">
        <f t="shared" si="86"/>
        <v>Mootcourt Equipment</v>
      </c>
      <c r="Q2480" s="13" t="s">
        <v>3015</v>
      </c>
      <c r="R2480" s="11" t="s">
        <v>33</v>
      </c>
      <c r="S2480" s="11" t="s">
        <v>2991</v>
      </c>
    </row>
    <row r="2481" spans="1:19">
      <c r="A2481" s="34"/>
      <c r="B2481" s="34"/>
      <c r="C2481" s="50"/>
      <c r="D2481" s="51"/>
      <c r="E2481" s="60"/>
      <c r="F2481" s="59"/>
      <c r="G2481" s="69"/>
      <c r="H2481" s="73"/>
      <c r="I2481" s="54"/>
      <c r="J2481" s="59"/>
      <c r="K2481" s="94" t="s">
        <v>3028</v>
      </c>
      <c r="L2481" s="93" t="s">
        <v>3029</v>
      </c>
      <c r="M2481" s="1">
        <f t="shared" si="84"/>
        <v>10</v>
      </c>
      <c r="O2481" s="1" t="str">
        <f t="shared" si="85"/>
        <v>IF108</v>
      </c>
      <c r="P2481" s="1" t="str">
        <f t="shared" si="86"/>
        <v>SOSS Capex</v>
      </c>
      <c r="Q2481" s="13" t="s">
        <v>3015</v>
      </c>
      <c r="R2481" s="11" t="s">
        <v>33</v>
      </c>
      <c r="S2481" s="11" t="s">
        <v>2991</v>
      </c>
    </row>
    <row r="2482" spans="1:19">
      <c r="A2482" s="34"/>
      <c r="B2482" s="34"/>
      <c r="C2482" s="50"/>
      <c r="D2482" s="51"/>
      <c r="E2482" s="60"/>
      <c r="F2482" s="59"/>
      <c r="G2482" s="69"/>
      <c r="H2482" s="73"/>
      <c r="I2482" s="54"/>
      <c r="J2482" s="59"/>
      <c r="K2482" s="94" t="s">
        <v>3030</v>
      </c>
      <c r="L2482" s="93" t="s">
        <v>3031</v>
      </c>
      <c r="M2482" s="1">
        <f t="shared" si="84"/>
        <v>35</v>
      </c>
      <c r="O2482" s="1" t="str">
        <f t="shared" si="85"/>
        <v>IF109</v>
      </c>
      <c r="P2482" s="1" t="str">
        <f t="shared" si="86"/>
        <v>Renovns of AusAid Performance Space</v>
      </c>
      <c r="Q2482" s="13" t="s">
        <v>3015</v>
      </c>
      <c r="R2482" s="11" t="s">
        <v>33</v>
      </c>
      <c r="S2482" s="11" t="s">
        <v>2991</v>
      </c>
    </row>
    <row r="2483" spans="1:19">
      <c r="A2483" s="34"/>
      <c r="B2483" s="34"/>
      <c r="C2483" s="50"/>
      <c r="D2483" s="51"/>
      <c r="E2483" s="60"/>
      <c r="F2483" s="59"/>
      <c r="G2483" s="69"/>
      <c r="H2483" s="73"/>
      <c r="I2483" s="54"/>
      <c r="J2483" s="59"/>
      <c r="K2483" s="94" t="s">
        <v>3032</v>
      </c>
      <c r="L2483" s="93" t="s">
        <v>3033</v>
      </c>
      <c r="M2483" s="1">
        <f t="shared" si="84"/>
        <v>30</v>
      </c>
      <c r="O2483" s="1" t="str">
        <f t="shared" si="85"/>
        <v>IF110</v>
      </c>
      <c r="P2483" s="1" t="str">
        <f t="shared" si="86"/>
        <v>SOE Microteaching Teaching Lab</v>
      </c>
      <c r="Q2483" s="13" t="s">
        <v>3015</v>
      </c>
      <c r="R2483" s="11" t="s">
        <v>33</v>
      </c>
      <c r="S2483" s="11" t="s">
        <v>2991</v>
      </c>
    </row>
    <row r="2484" spans="1:19">
      <c r="A2484" s="34"/>
      <c r="B2484" s="34"/>
      <c r="C2484" s="50"/>
      <c r="D2484" s="51"/>
      <c r="E2484" s="60"/>
      <c r="F2484" s="59"/>
      <c r="G2484" s="69"/>
      <c r="H2484" s="73"/>
      <c r="I2484" s="54"/>
      <c r="J2484" s="59"/>
      <c r="K2484" s="94" t="s">
        <v>3034</v>
      </c>
      <c r="L2484" s="93" t="s">
        <v>3035</v>
      </c>
      <c r="M2484" s="1">
        <f t="shared" si="84"/>
        <v>10</v>
      </c>
      <c r="O2484" s="1" t="str">
        <f t="shared" si="85"/>
        <v>IF111</v>
      </c>
      <c r="P2484" s="1" t="str">
        <f t="shared" si="86"/>
        <v>PDLP Capex</v>
      </c>
      <c r="Q2484" s="13" t="s">
        <v>3015</v>
      </c>
      <c r="R2484" s="11" t="s">
        <v>33</v>
      </c>
      <c r="S2484" s="11" t="s">
        <v>2991</v>
      </c>
    </row>
    <row r="2485" spans="1:19">
      <c r="A2485" s="34"/>
      <c r="B2485" s="34"/>
      <c r="C2485" s="50"/>
      <c r="D2485" s="51"/>
      <c r="E2485" s="60"/>
      <c r="F2485" s="59"/>
      <c r="G2485" s="69"/>
      <c r="H2485" s="73"/>
      <c r="I2485" s="54"/>
      <c r="J2485" s="59"/>
      <c r="K2485" s="94" t="s">
        <v>3036</v>
      </c>
      <c r="L2485" s="93" t="s">
        <v>3037</v>
      </c>
      <c r="M2485" s="1">
        <f>MAX(LEN(F2485), LEN(H2485), LEN(J2485), LEN(L2490))</f>
        <v>0</v>
      </c>
      <c r="O2485" s="1" t="str">
        <f>E2485&amp;G2485&amp;I2485&amp;K2490</f>
        <v/>
      </c>
      <c r="P2485" s="1" t="str">
        <f>F2485&amp;H2485&amp;J2485&amp;L2490</f>
        <v/>
      </c>
      <c r="Q2485" s="13" t="s">
        <v>3015</v>
      </c>
      <c r="R2485" s="11" t="s">
        <v>33</v>
      </c>
      <c r="S2485" s="11" t="s">
        <v>2991</v>
      </c>
    </row>
    <row r="2486" spans="1:19">
      <c r="A2486" s="34"/>
      <c r="B2486" s="34"/>
      <c r="C2486" s="50"/>
      <c r="D2486" s="51"/>
      <c r="E2486" s="60"/>
      <c r="F2486" s="59"/>
      <c r="G2486" s="69"/>
      <c r="H2486" s="73"/>
      <c r="I2486" s="54"/>
      <c r="J2486" s="59"/>
      <c r="K2486" s="94" t="s">
        <v>3038</v>
      </c>
      <c r="L2486" s="93" t="s">
        <v>3039</v>
      </c>
      <c r="R2486" s="235" t="s">
        <v>33</v>
      </c>
      <c r="S2486" s="235"/>
    </row>
    <row r="2487" spans="1:19">
      <c r="A2487" s="34"/>
      <c r="B2487" s="34"/>
      <c r="C2487" s="50"/>
      <c r="D2487" s="51"/>
      <c r="E2487" s="60"/>
      <c r="F2487" s="59"/>
      <c r="G2487" s="69"/>
      <c r="H2487" s="73"/>
      <c r="I2487" s="54"/>
      <c r="J2487" s="59"/>
      <c r="K2487" s="94" t="s">
        <v>5681</v>
      </c>
      <c r="L2487" s="93" t="s">
        <v>5682</v>
      </c>
      <c r="M2487" s="1" t="s">
        <v>33</v>
      </c>
      <c r="R2487" s="235" t="s">
        <v>33</v>
      </c>
      <c r="S2487" s="235"/>
    </row>
    <row r="2488" spans="1:19">
      <c r="A2488" s="34"/>
      <c r="B2488" s="34"/>
      <c r="C2488" s="50"/>
      <c r="D2488" s="51"/>
      <c r="E2488" s="60"/>
      <c r="F2488" s="59"/>
      <c r="G2488" s="69"/>
      <c r="H2488" s="73"/>
      <c r="I2488" s="54"/>
      <c r="J2488" s="59"/>
      <c r="K2488" s="94"/>
      <c r="L2488" s="93"/>
      <c r="R2488" s="235"/>
      <c r="S2488" s="235"/>
    </row>
    <row r="2489" spans="1:19">
      <c r="A2489" s="34"/>
      <c r="B2489" s="34"/>
      <c r="C2489" s="50"/>
      <c r="D2489" s="51"/>
      <c r="E2489" s="60"/>
      <c r="F2489" s="59"/>
      <c r="G2489" s="69"/>
      <c r="H2489" s="73"/>
      <c r="I2489" s="54"/>
      <c r="J2489" s="59"/>
      <c r="K2489" s="94"/>
      <c r="L2489" s="93"/>
      <c r="R2489" s="235"/>
      <c r="S2489" s="235"/>
    </row>
    <row r="2490" spans="1:19">
      <c r="A2490" s="34"/>
      <c r="B2490" s="34"/>
      <c r="C2490" s="50"/>
      <c r="D2490" s="51"/>
      <c r="E2490" s="60"/>
      <c r="F2490" s="59"/>
      <c r="G2490" s="69"/>
      <c r="H2490" s="73"/>
      <c r="I2490" s="54" t="s">
        <v>3040</v>
      </c>
      <c r="J2490" s="59" t="s">
        <v>3041</v>
      </c>
      <c r="K2490" s="94"/>
      <c r="L2490" s="93"/>
      <c r="M2490" s="1">
        <f t="shared" ref="M2490:M2499" si="87">MAX(LEN(F2490), LEN(H2490), LEN(J2490), LEN(L2491))</f>
        <v>34</v>
      </c>
      <c r="O2490" s="1" t="str">
        <f t="shared" ref="O2490:O2499" si="88">E2490&amp;G2490&amp;I2490&amp;K2491</f>
        <v>I1003</v>
      </c>
      <c r="P2490" s="1" t="str">
        <f t="shared" ref="P2490:P2499" si="89">F2490&amp;H2490&amp;J2490&amp;L2491</f>
        <v>Faculty of Sci  Technlgy &amp; Environ</v>
      </c>
      <c r="Q2490" s="13" t="s">
        <v>2995</v>
      </c>
      <c r="R2490" s="11" t="s">
        <v>29</v>
      </c>
      <c r="S2490" s="11" t="s">
        <v>2991</v>
      </c>
    </row>
    <row r="2491" spans="1:19">
      <c r="A2491" s="34"/>
      <c r="B2491" s="34"/>
      <c r="C2491" s="50"/>
      <c r="D2491" s="51"/>
      <c r="E2491" s="60"/>
      <c r="F2491" s="59"/>
      <c r="G2491" s="69"/>
      <c r="H2491" s="73"/>
      <c r="I2491" s="54"/>
      <c r="J2491" s="59"/>
      <c r="K2491" s="87"/>
      <c r="L2491" s="87"/>
      <c r="M2491" s="1">
        <f t="shared" si="87"/>
        <v>30</v>
      </c>
      <c r="O2491" s="1" t="str">
        <f t="shared" si="88"/>
        <v>IS101</v>
      </c>
      <c r="P2491" s="1" t="str">
        <f t="shared" si="89"/>
        <v xml:space="preserve">FSTE Contingency              </v>
      </c>
      <c r="Q2491" s="13" t="s">
        <v>3040</v>
      </c>
      <c r="R2491" s="11" t="s">
        <v>33</v>
      </c>
      <c r="S2491" s="11" t="s">
        <v>2991</v>
      </c>
    </row>
    <row r="2492" spans="1:19">
      <c r="A2492" s="34"/>
      <c r="B2492" s="34"/>
      <c r="C2492" s="50"/>
      <c r="D2492" s="51"/>
      <c r="E2492" s="60"/>
      <c r="F2492" s="59"/>
      <c r="G2492" s="69"/>
      <c r="H2492" s="73"/>
      <c r="I2492" s="54"/>
      <c r="J2492" s="59"/>
      <c r="K2492" s="94" t="s">
        <v>3042</v>
      </c>
      <c r="L2492" s="101" t="s">
        <v>3043</v>
      </c>
      <c r="M2492" s="1">
        <f t="shared" si="87"/>
        <v>20</v>
      </c>
      <c r="O2492" s="1" t="str">
        <f t="shared" si="88"/>
        <v>IS102</v>
      </c>
      <c r="P2492" s="1" t="str">
        <f t="shared" si="89"/>
        <v>Equipment-GIS Degree</v>
      </c>
      <c r="Q2492" s="13" t="s">
        <v>3040</v>
      </c>
      <c r="R2492" s="11" t="s">
        <v>33</v>
      </c>
      <c r="S2492" s="11" t="s">
        <v>2991</v>
      </c>
    </row>
    <row r="2493" spans="1:19">
      <c r="A2493" s="34"/>
      <c r="B2493" s="34"/>
      <c r="C2493" s="50"/>
      <c r="D2493" s="51"/>
      <c r="E2493" s="60"/>
      <c r="F2493" s="59"/>
      <c r="G2493" s="69"/>
      <c r="H2493" s="73"/>
      <c r="I2493" s="54"/>
      <c r="J2493" s="59"/>
      <c r="K2493" s="94" t="s">
        <v>3044</v>
      </c>
      <c r="L2493" s="101" t="s">
        <v>3045</v>
      </c>
      <c r="M2493" s="1">
        <f t="shared" si="87"/>
        <v>12</v>
      </c>
      <c r="O2493" s="1" t="str">
        <f t="shared" si="88"/>
        <v>IS103</v>
      </c>
      <c r="P2493" s="1" t="str">
        <f t="shared" si="89"/>
        <v>Kiribati Lab</v>
      </c>
      <c r="Q2493" s="13" t="s">
        <v>3040</v>
      </c>
      <c r="R2493" s="11" t="s">
        <v>33</v>
      </c>
      <c r="S2493" s="11" t="s">
        <v>2991</v>
      </c>
    </row>
    <row r="2494" spans="1:19">
      <c r="A2494" s="34"/>
      <c r="B2494" s="34"/>
      <c r="C2494" s="50"/>
      <c r="D2494" s="51"/>
      <c r="E2494" s="60"/>
      <c r="F2494" s="59"/>
      <c r="G2494" s="69"/>
      <c r="H2494" s="73"/>
      <c r="I2494" s="54"/>
      <c r="J2494" s="59"/>
      <c r="K2494" s="94" t="s">
        <v>3046</v>
      </c>
      <c r="L2494" s="101" t="s">
        <v>3047</v>
      </c>
      <c r="M2494" s="1">
        <f t="shared" si="87"/>
        <v>29</v>
      </c>
      <c r="O2494" s="1" t="str">
        <f t="shared" si="88"/>
        <v>IS104</v>
      </c>
      <c r="P2494" s="1" t="str">
        <f t="shared" si="89"/>
        <v>Marine Studies Accum. Surplus</v>
      </c>
      <c r="Q2494" s="13" t="s">
        <v>3040</v>
      </c>
      <c r="R2494" s="11" t="s">
        <v>33</v>
      </c>
      <c r="S2494" s="11" t="s">
        <v>2991</v>
      </c>
    </row>
    <row r="2495" spans="1:19">
      <c r="A2495" s="34"/>
      <c r="B2495" s="34"/>
      <c r="C2495" s="50"/>
      <c r="D2495" s="51"/>
      <c r="E2495" s="60"/>
      <c r="F2495" s="59"/>
      <c r="G2495" s="69"/>
      <c r="H2495" s="73"/>
      <c r="I2495" s="54"/>
      <c r="J2495" s="59"/>
      <c r="K2495" s="94" t="s">
        <v>3048</v>
      </c>
      <c r="L2495" s="101" t="s">
        <v>3049</v>
      </c>
      <c r="M2495" s="1">
        <f t="shared" si="87"/>
        <v>7</v>
      </c>
      <c r="O2495" s="1" t="str">
        <f t="shared" si="88"/>
        <v>IS105</v>
      </c>
      <c r="P2495" s="1" t="str">
        <f t="shared" si="89"/>
        <v>GIS Lab</v>
      </c>
      <c r="Q2495" s="13" t="s">
        <v>3040</v>
      </c>
      <c r="R2495" s="11" t="s">
        <v>33</v>
      </c>
      <c r="S2495" s="11" t="s">
        <v>2991</v>
      </c>
    </row>
    <row r="2496" spans="1:19">
      <c r="A2496" s="34"/>
      <c r="B2496" s="34"/>
      <c r="C2496" s="50"/>
      <c r="D2496" s="51"/>
      <c r="E2496" s="60"/>
      <c r="F2496" s="59"/>
      <c r="G2496" s="69"/>
      <c r="H2496" s="73"/>
      <c r="I2496" s="54"/>
      <c r="J2496" s="59"/>
      <c r="K2496" s="94" t="s">
        <v>3050</v>
      </c>
      <c r="L2496" s="101" t="s">
        <v>3051</v>
      </c>
      <c r="M2496" s="1">
        <f t="shared" si="87"/>
        <v>12</v>
      </c>
      <c r="O2496" s="1" t="str">
        <f t="shared" si="88"/>
        <v>IS106</v>
      </c>
      <c r="P2496" s="1" t="str">
        <f t="shared" si="89"/>
        <v>PG Equipment</v>
      </c>
      <c r="Q2496" s="13" t="s">
        <v>3040</v>
      </c>
      <c r="R2496" s="11" t="s">
        <v>33</v>
      </c>
      <c r="S2496" s="11" t="s">
        <v>2991</v>
      </c>
    </row>
    <row r="2497" spans="1:19">
      <c r="A2497" s="34"/>
      <c r="B2497" s="34"/>
      <c r="C2497" s="50"/>
      <c r="D2497" s="51"/>
      <c r="E2497" s="60"/>
      <c r="F2497" s="59"/>
      <c r="G2497" s="69"/>
      <c r="H2497" s="73"/>
      <c r="I2497" s="54"/>
      <c r="J2497" s="59"/>
      <c r="K2497" s="94" t="s">
        <v>3052</v>
      </c>
      <c r="L2497" s="101" t="s">
        <v>3039</v>
      </c>
      <c r="M2497" s="1">
        <f t="shared" si="87"/>
        <v>14</v>
      </c>
      <c r="O2497" s="1" t="str">
        <f t="shared" si="88"/>
        <v>IS107</v>
      </c>
      <c r="P2497" s="1" t="str">
        <f t="shared" si="89"/>
        <v>Lab Equipments</v>
      </c>
      <c r="Q2497" s="13" t="s">
        <v>3040</v>
      </c>
      <c r="R2497" s="11" t="s">
        <v>33</v>
      </c>
      <c r="S2497" s="11" t="s">
        <v>2991</v>
      </c>
    </row>
    <row r="2498" spans="1:19">
      <c r="A2498" s="34"/>
      <c r="B2498" s="34"/>
      <c r="C2498" s="50"/>
      <c r="D2498" s="51"/>
      <c r="E2498" s="60"/>
      <c r="F2498" s="59"/>
      <c r="G2498" s="69"/>
      <c r="H2498" s="73"/>
      <c r="I2498" s="54"/>
      <c r="J2498" s="59"/>
      <c r="K2498" s="94" t="s">
        <v>3053</v>
      </c>
      <c r="L2498" s="101" t="s">
        <v>3054</v>
      </c>
      <c r="M2498" s="1">
        <f t="shared" si="87"/>
        <v>22</v>
      </c>
      <c r="O2498" s="1" t="str">
        <f t="shared" si="88"/>
        <v>IS108</v>
      </c>
      <c r="P2498" s="1" t="str">
        <f t="shared" si="89"/>
        <v>Engineering Equipments</v>
      </c>
      <c r="Q2498" s="13" t="s">
        <v>3040</v>
      </c>
      <c r="R2498" s="11" t="s">
        <v>33</v>
      </c>
      <c r="S2498" s="11" t="s">
        <v>2991</v>
      </c>
    </row>
    <row r="2499" spans="1:19">
      <c r="A2499" s="34"/>
      <c r="B2499" s="34"/>
      <c r="C2499" s="50"/>
      <c r="D2499" s="51"/>
      <c r="E2499" s="60"/>
      <c r="F2499" s="59"/>
      <c r="G2499" s="69"/>
      <c r="H2499" s="73"/>
      <c r="I2499" s="54"/>
      <c r="J2499" s="59"/>
      <c r="K2499" s="94" t="s">
        <v>3055</v>
      </c>
      <c r="L2499" s="101" t="s">
        <v>3056</v>
      </c>
      <c r="M2499" s="1">
        <f t="shared" si="87"/>
        <v>22</v>
      </c>
      <c r="O2499" s="1" t="str">
        <f t="shared" si="88"/>
        <v>IS109</v>
      </c>
      <c r="P2499" s="1" t="str">
        <f t="shared" si="89"/>
        <v>FSTE-Address Flammable</v>
      </c>
      <c r="Q2499" s="13" t="s">
        <v>3040</v>
      </c>
      <c r="R2499" s="11" t="s">
        <v>33</v>
      </c>
      <c r="S2499" s="11" t="s">
        <v>2991</v>
      </c>
    </row>
    <row r="2500" spans="1:19">
      <c r="A2500" s="34"/>
      <c r="B2500" s="34"/>
      <c r="C2500" s="50"/>
      <c r="D2500" s="51"/>
      <c r="E2500" s="60"/>
      <c r="F2500" s="59"/>
      <c r="G2500" s="69"/>
      <c r="H2500" s="73"/>
      <c r="I2500" s="54"/>
      <c r="J2500" s="59"/>
      <c r="K2500" s="94" t="s">
        <v>3057</v>
      </c>
      <c r="L2500" s="101" t="s">
        <v>3058</v>
      </c>
      <c r="M2500" s="1">
        <f>MAX(LEN(F2500), LEN(H2500), LEN(J2500), LEN(L2514))</f>
        <v>0</v>
      </c>
      <c r="O2500" s="1" t="str">
        <f>E2500&amp;G2500&amp;I2500&amp;K2514</f>
        <v/>
      </c>
      <c r="P2500" s="1" t="str">
        <f>F2500&amp;H2500&amp;J2500&amp;L2514</f>
        <v/>
      </c>
      <c r="Q2500" s="13" t="s">
        <v>3040</v>
      </c>
      <c r="R2500" s="11" t="s">
        <v>33</v>
      </c>
      <c r="S2500" s="11" t="s">
        <v>2991</v>
      </c>
    </row>
    <row r="2501" spans="1:19">
      <c r="A2501" s="34"/>
      <c r="B2501" s="34"/>
      <c r="C2501" s="50"/>
      <c r="D2501" s="51"/>
      <c r="E2501" s="60"/>
      <c r="F2501" s="59"/>
      <c r="G2501" s="69"/>
      <c r="H2501" s="73"/>
      <c r="I2501" s="54"/>
      <c r="J2501" s="59"/>
      <c r="K2501" s="94" t="s">
        <v>3059</v>
      </c>
      <c r="L2501" s="101" t="s">
        <v>3060</v>
      </c>
      <c r="R2501" s="235" t="s">
        <v>29</v>
      </c>
      <c r="S2501" s="235"/>
    </row>
    <row r="2502" spans="1:19">
      <c r="A2502" s="34"/>
      <c r="B2502" s="34"/>
      <c r="C2502" s="50"/>
      <c r="D2502" s="51"/>
      <c r="E2502" s="60"/>
      <c r="F2502" s="59"/>
      <c r="G2502" s="69"/>
      <c r="H2502" s="73"/>
      <c r="I2502" s="54"/>
      <c r="J2502" s="59"/>
      <c r="K2502" s="94" t="s">
        <v>5683</v>
      </c>
      <c r="L2502" s="101" t="s">
        <v>5684</v>
      </c>
      <c r="R2502" s="235" t="s">
        <v>33</v>
      </c>
      <c r="S2502" s="235"/>
    </row>
    <row r="2503" spans="1:19">
      <c r="A2503" s="34"/>
      <c r="B2503" s="34"/>
      <c r="C2503" s="50"/>
      <c r="D2503" s="51"/>
      <c r="E2503" s="60"/>
      <c r="F2503" s="59"/>
      <c r="G2503" s="69"/>
      <c r="H2503" s="73"/>
      <c r="I2503" s="54"/>
      <c r="J2503" s="59"/>
      <c r="K2503" s="94" t="s">
        <v>5685</v>
      </c>
      <c r="L2503" s="101" t="s">
        <v>5686</v>
      </c>
      <c r="R2503" s="235" t="s">
        <v>33</v>
      </c>
      <c r="S2503" s="235"/>
    </row>
    <row r="2504" spans="1:19">
      <c r="A2504" s="34"/>
      <c r="B2504" s="34"/>
      <c r="C2504" s="50"/>
      <c r="D2504" s="51"/>
      <c r="E2504" s="60"/>
      <c r="F2504" s="59"/>
      <c r="G2504" s="69"/>
      <c r="H2504" s="73"/>
      <c r="I2504" s="54"/>
      <c r="J2504" s="59"/>
      <c r="K2504" s="94" t="s">
        <v>5687</v>
      </c>
      <c r="L2504" s="101" t="s">
        <v>5688</v>
      </c>
      <c r="R2504" s="235" t="s">
        <v>33</v>
      </c>
      <c r="S2504" s="235"/>
    </row>
    <row r="2505" spans="1:19">
      <c r="A2505" s="34"/>
      <c r="B2505" s="34"/>
      <c r="C2505" s="50"/>
      <c r="D2505" s="51"/>
      <c r="E2505" s="60"/>
      <c r="F2505" s="59"/>
      <c r="G2505" s="69"/>
      <c r="H2505" s="73"/>
      <c r="I2505" s="54"/>
      <c r="J2505" s="59"/>
      <c r="K2505" s="94" t="s">
        <v>5689</v>
      </c>
      <c r="L2505" s="101" t="s">
        <v>5690</v>
      </c>
      <c r="R2505" s="235" t="s">
        <v>33</v>
      </c>
      <c r="S2505" s="235"/>
    </row>
    <row r="2506" spans="1:19">
      <c r="A2506" s="34"/>
      <c r="B2506" s="34"/>
      <c r="C2506" s="50"/>
      <c r="D2506" s="51"/>
      <c r="E2506" s="60"/>
      <c r="F2506" s="59"/>
      <c r="G2506" s="69"/>
      <c r="H2506" s="73"/>
      <c r="I2506" s="54"/>
      <c r="J2506" s="59"/>
      <c r="K2506" s="94" t="s">
        <v>5691</v>
      </c>
      <c r="L2506" s="101" t="s">
        <v>181</v>
      </c>
      <c r="R2506" s="235" t="s">
        <v>33</v>
      </c>
      <c r="S2506" s="235"/>
    </row>
    <row r="2507" spans="1:19">
      <c r="A2507" s="34"/>
      <c r="B2507" s="34"/>
      <c r="C2507" s="50"/>
      <c r="D2507" s="51"/>
      <c r="E2507" s="60"/>
      <c r="F2507" s="59"/>
      <c r="G2507" s="69"/>
      <c r="H2507" s="73"/>
      <c r="I2507" s="54"/>
      <c r="J2507" s="59"/>
      <c r="K2507" s="94" t="s">
        <v>5692</v>
      </c>
      <c r="L2507" s="101" t="s">
        <v>5693</v>
      </c>
      <c r="R2507" s="235" t="s">
        <v>33</v>
      </c>
      <c r="S2507" s="235"/>
    </row>
    <row r="2508" spans="1:19">
      <c r="A2508" s="34"/>
      <c r="B2508" s="34"/>
      <c r="C2508" s="50"/>
      <c r="D2508" s="51"/>
      <c r="E2508" s="60"/>
      <c r="F2508" s="59"/>
      <c r="G2508" s="69"/>
      <c r="H2508" s="73"/>
      <c r="I2508" s="54"/>
      <c r="J2508" s="59"/>
      <c r="K2508" s="94" t="s">
        <v>6324</v>
      </c>
      <c r="L2508" s="101" t="s">
        <v>6325</v>
      </c>
      <c r="R2508" s="278"/>
      <c r="S2508" s="278"/>
    </row>
    <row r="2509" spans="1:19">
      <c r="A2509" s="34"/>
      <c r="B2509" s="34"/>
      <c r="C2509" s="50"/>
      <c r="D2509" s="51"/>
      <c r="E2509" s="60"/>
      <c r="F2509" s="59"/>
      <c r="G2509" s="69"/>
      <c r="H2509" s="73"/>
      <c r="I2509" s="54"/>
      <c r="J2509" s="59"/>
      <c r="K2509" s="94" t="s">
        <v>6852</v>
      </c>
      <c r="L2509" s="101" t="s">
        <v>6853</v>
      </c>
      <c r="R2509" s="304"/>
      <c r="S2509" s="304"/>
    </row>
    <row r="2510" spans="1:19">
      <c r="A2510" s="34"/>
      <c r="B2510" s="34"/>
      <c r="C2510" s="50"/>
      <c r="D2510" s="51"/>
      <c r="E2510" s="60"/>
      <c r="F2510" s="59"/>
      <c r="G2510" s="69"/>
      <c r="H2510" s="73"/>
      <c r="I2510" s="54"/>
      <c r="J2510" s="59"/>
      <c r="K2510" s="94" t="s">
        <v>6854</v>
      </c>
      <c r="L2510" s="101" t="s">
        <v>6855</v>
      </c>
      <c r="R2510" s="304"/>
      <c r="S2510" s="304"/>
    </row>
    <row r="2511" spans="1:19">
      <c r="A2511" s="34"/>
      <c r="B2511" s="34"/>
      <c r="C2511" s="50"/>
      <c r="D2511" s="51"/>
      <c r="E2511" s="60"/>
      <c r="F2511" s="59"/>
      <c r="G2511" s="69"/>
      <c r="H2511" s="73"/>
      <c r="I2511" s="54"/>
      <c r="J2511" s="59"/>
      <c r="K2511" s="94"/>
      <c r="L2511" s="101"/>
      <c r="R2511" s="304"/>
      <c r="S2511" s="304"/>
    </row>
    <row r="2512" spans="1:19">
      <c r="A2512" s="34"/>
      <c r="B2512" s="34"/>
      <c r="C2512" s="50"/>
      <c r="D2512" s="51"/>
      <c r="E2512" s="60"/>
      <c r="F2512" s="59"/>
      <c r="G2512" s="69"/>
      <c r="H2512" s="73"/>
      <c r="I2512" s="54"/>
      <c r="J2512" s="59"/>
      <c r="K2512" s="94"/>
      <c r="L2512" s="101"/>
      <c r="R2512" s="304"/>
      <c r="S2512" s="304"/>
    </row>
    <row r="2513" spans="1:19">
      <c r="A2513" s="34"/>
      <c r="B2513" s="34"/>
      <c r="C2513" s="50"/>
      <c r="D2513" s="51"/>
      <c r="E2513" s="60"/>
      <c r="F2513" s="59"/>
      <c r="G2513" s="69"/>
      <c r="H2513" s="73"/>
      <c r="I2513" s="54"/>
      <c r="J2513" s="59"/>
      <c r="K2513" s="94"/>
      <c r="L2513" s="101"/>
      <c r="R2513" s="235"/>
      <c r="S2513" s="235"/>
    </row>
    <row r="2514" spans="1:19" ht="13.5" customHeight="1">
      <c r="A2514" s="34"/>
      <c r="B2514" s="34"/>
      <c r="C2514" s="50"/>
      <c r="D2514" s="51"/>
      <c r="E2514" s="60"/>
      <c r="F2514" s="59"/>
      <c r="G2514" s="69"/>
      <c r="H2514" s="73"/>
      <c r="I2514" s="54" t="s">
        <v>3061</v>
      </c>
      <c r="J2514" s="59" t="s">
        <v>245</v>
      </c>
      <c r="K2514" s="94"/>
      <c r="L2514" s="101"/>
      <c r="M2514" s="1">
        <f t="shared" ref="M2514:M2520" si="90">MAX(LEN(F2514), LEN(H2514), LEN(J2514), LEN(L2515))</f>
        <v>31</v>
      </c>
      <c r="O2514" s="1" t="str">
        <f t="shared" ref="O2514:P2520" si="91">E2514&amp;G2514&amp;I2514&amp;K2515</f>
        <v>I1004</v>
      </c>
      <c r="P2514" s="1" t="str">
        <f t="shared" si="91"/>
        <v>Faculty of Business &amp; Economics</v>
      </c>
      <c r="Q2514" s="13" t="s">
        <v>2995</v>
      </c>
      <c r="S2514" s="11" t="s">
        <v>2991</v>
      </c>
    </row>
    <row r="2515" spans="1:19">
      <c r="A2515" s="34"/>
      <c r="B2515" s="34"/>
      <c r="C2515" s="50"/>
      <c r="D2515" s="51"/>
      <c r="E2515" s="60"/>
      <c r="F2515" s="59"/>
      <c r="G2515" s="69"/>
      <c r="H2515" s="73"/>
      <c r="I2515" s="54"/>
      <c r="J2515" s="59"/>
      <c r="K2515" s="87"/>
      <c r="L2515" s="87"/>
      <c r="M2515" s="1">
        <f t="shared" si="90"/>
        <v>24</v>
      </c>
      <c r="O2515" s="1" t="str">
        <f t="shared" si="91"/>
        <v>IB101</v>
      </c>
      <c r="P2515" s="1" t="str">
        <f t="shared" si="91"/>
        <v xml:space="preserve">Staff PCs               </v>
      </c>
      <c r="Q2515" s="13" t="s">
        <v>3061</v>
      </c>
      <c r="R2515" s="11" t="s">
        <v>33</v>
      </c>
      <c r="S2515" s="11" t="s">
        <v>2991</v>
      </c>
    </row>
    <row r="2516" spans="1:19">
      <c r="A2516" s="34"/>
      <c r="B2516" s="34"/>
      <c r="C2516" s="50"/>
      <c r="D2516" s="51"/>
      <c r="E2516" s="60"/>
      <c r="F2516" s="59"/>
      <c r="G2516" s="69"/>
      <c r="H2516" s="73"/>
      <c r="I2516" s="54"/>
      <c r="J2516" s="59"/>
      <c r="K2516" s="94" t="s">
        <v>3062</v>
      </c>
      <c r="L2516" s="101" t="s">
        <v>3003</v>
      </c>
      <c r="M2516" s="1">
        <f t="shared" si="90"/>
        <v>19</v>
      </c>
      <c r="O2516" s="1" t="str">
        <f t="shared" si="91"/>
        <v>IB102</v>
      </c>
      <c r="P2516" s="1" t="str">
        <f t="shared" si="91"/>
        <v>SOAFT Farm Vehicles</v>
      </c>
      <c r="Q2516" s="13" t="s">
        <v>3061</v>
      </c>
      <c r="R2516" s="11" t="s">
        <v>33</v>
      </c>
      <c r="S2516" s="11" t="s">
        <v>2991</v>
      </c>
    </row>
    <row r="2517" spans="1:19">
      <c r="A2517" s="34"/>
      <c r="B2517" s="34"/>
      <c r="C2517" s="50"/>
      <c r="D2517" s="51"/>
      <c r="E2517" s="60"/>
      <c r="F2517" s="59"/>
      <c r="G2517" s="69"/>
      <c r="H2517" s="73"/>
      <c r="I2517" s="54"/>
      <c r="J2517" s="59"/>
      <c r="K2517" s="94" t="s">
        <v>3063</v>
      </c>
      <c r="L2517" s="101" t="s">
        <v>3064</v>
      </c>
      <c r="M2517" s="1">
        <f t="shared" si="90"/>
        <v>18</v>
      </c>
      <c r="O2517" s="1" t="str">
        <f t="shared" si="91"/>
        <v>IB103</v>
      </c>
      <c r="P2517" s="1" t="str">
        <f t="shared" si="91"/>
        <v>IRETA Chicken shed</v>
      </c>
      <c r="Q2517" s="13" t="s">
        <v>3061</v>
      </c>
      <c r="R2517" s="11" t="s">
        <v>33</v>
      </c>
      <c r="S2517" s="11" t="s">
        <v>2991</v>
      </c>
    </row>
    <row r="2518" spans="1:19">
      <c r="A2518" s="34"/>
      <c r="B2518" s="34"/>
      <c r="C2518" s="50"/>
      <c r="D2518" s="51"/>
      <c r="E2518" s="60"/>
      <c r="F2518" s="59"/>
      <c r="G2518" s="69"/>
      <c r="H2518" s="73"/>
      <c r="I2518" s="54"/>
      <c r="J2518" s="59"/>
      <c r="K2518" s="94" t="s">
        <v>3065</v>
      </c>
      <c r="L2518" s="101" t="s">
        <v>3066</v>
      </c>
      <c r="M2518" s="1">
        <f t="shared" si="90"/>
        <v>15</v>
      </c>
      <c r="O2518" s="1" t="str">
        <f t="shared" si="91"/>
        <v>IB104</v>
      </c>
      <c r="P2518" s="1" t="str">
        <f t="shared" si="91"/>
        <v>GSB Renovations</v>
      </c>
      <c r="Q2518" s="13" t="s">
        <v>3061</v>
      </c>
      <c r="R2518" s="11" t="s">
        <v>33</v>
      </c>
      <c r="S2518" s="11" t="s">
        <v>2991</v>
      </c>
    </row>
    <row r="2519" spans="1:19">
      <c r="A2519" s="34"/>
      <c r="B2519" s="34"/>
      <c r="C2519" s="50"/>
      <c r="D2519" s="51"/>
      <c r="E2519" s="60"/>
      <c r="F2519" s="59"/>
      <c r="G2519" s="69"/>
      <c r="H2519" s="73"/>
      <c r="I2519" s="54"/>
      <c r="J2519" s="59"/>
      <c r="K2519" s="94" t="s">
        <v>3067</v>
      </c>
      <c r="L2519" s="101" t="s">
        <v>3068</v>
      </c>
      <c r="M2519" s="1">
        <f t="shared" si="90"/>
        <v>14</v>
      </c>
      <c r="O2519" s="1" t="str">
        <f t="shared" si="91"/>
        <v>IB105</v>
      </c>
      <c r="P2519" s="1" t="str">
        <f t="shared" si="91"/>
        <v>2016 GSB Capex</v>
      </c>
      <c r="Q2519" s="13" t="s">
        <v>3061</v>
      </c>
      <c r="R2519" s="11" t="s">
        <v>33</v>
      </c>
      <c r="S2519" s="11" t="s">
        <v>2991</v>
      </c>
    </row>
    <row r="2520" spans="1:19">
      <c r="A2520" s="34"/>
      <c r="B2520" s="34"/>
      <c r="C2520" s="50"/>
      <c r="D2520" s="51"/>
      <c r="E2520" s="60"/>
      <c r="F2520" s="59"/>
      <c r="G2520" s="69"/>
      <c r="H2520" s="73"/>
      <c r="I2520" s="54"/>
      <c r="J2520" s="59"/>
      <c r="K2520" s="94" t="s">
        <v>3069</v>
      </c>
      <c r="L2520" s="101" t="s">
        <v>3070</v>
      </c>
      <c r="M2520" s="1">
        <f t="shared" si="90"/>
        <v>4</v>
      </c>
      <c r="O2520" s="1" t="str">
        <f t="shared" si="91"/>
        <v>IB106</v>
      </c>
      <c r="P2520" s="1" t="str">
        <f t="shared" si="91"/>
        <v xml:space="preserve">GSB </v>
      </c>
      <c r="Q2520" s="13" t="s">
        <v>3061</v>
      </c>
      <c r="R2520" s="11" t="s">
        <v>33</v>
      </c>
      <c r="S2520" s="11" t="s">
        <v>2991</v>
      </c>
    </row>
    <row r="2521" spans="1:19">
      <c r="A2521" s="34"/>
      <c r="B2521" s="34"/>
      <c r="C2521" s="50"/>
      <c r="D2521" s="51"/>
      <c r="E2521" s="60"/>
      <c r="F2521" s="59"/>
      <c r="G2521" s="69"/>
      <c r="H2521" s="73"/>
      <c r="I2521" s="54"/>
      <c r="J2521" s="59"/>
      <c r="K2521" s="94" t="s">
        <v>3071</v>
      </c>
      <c r="L2521" s="101" t="s">
        <v>3072</v>
      </c>
      <c r="M2521" s="1">
        <f>MAX(LEN(F2521), LEN(H2521), LEN(J2521), LEN(L2531))</f>
        <v>0</v>
      </c>
      <c r="O2521" s="1" t="str">
        <f>E2521&amp;G2521&amp;I2521&amp;K2531</f>
        <v/>
      </c>
      <c r="P2521" s="1" t="str">
        <f>F2521&amp;H2521&amp;J2521&amp;L2531</f>
        <v/>
      </c>
      <c r="Q2521" s="13" t="s">
        <v>3061</v>
      </c>
      <c r="R2521" s="11" t="s">
        <v>33</v>
      </c>
      <c r="S2521" s="11" t="s">
        <v>2991</v>
      </c>
    </row>
    <row r="2522" spans="1:19">
      <c r="A2522" s="34"/>
      <c r="B2522" s="34"/>
      <c r="C2522" s="50"/>
      <c r="D2522" s="51"/>
      <c r="E2522" s="60"/>
      <c r="F2522" s="59"/>
      <c r="G2522" s="69"/>
      <c r="H2522" s="73"/>
      <c r="I2522" s="54"/>
      <c r="J2522" s="59"/>
      <c r="K2522" s="94" t="s">
        <v>3073</v>
      </c>
      <c r="L2522" s="101" t="s">
        <v>3074</v>
      </c>
      <c r="R2522" s="235" t="s">
        <v>29</v>
      </c>
      <c r="S2522" s="235"/>
    </row>
    <row r="2523" spans="1:19">
      <c r="A2523" s="34"/>
      <c r="B2523" s="34"/>
      <c r="C2523" s="50"/>
      <c r="D2523" s="51"/>
      <c r="E2523" s="60"/>
      <c r="F2523" s="59"/>
      <c r="G2523" s="69"/>
      <c r="H2523" s="73"/>
      <c r="I2523" s="54"/>
      <c r="J2523" s="59"/>
      <c r="K2523" s="94" t="s">
        <v>5694</v>
      </c>
      <c r="L2523" s="101" t="s">
        <v>5695</v>
      </c>
      <c r="R2523" s="235" t="s">
        <v>33</v>
      </c>
      <c r="S2523" s="235"/>
    </row>
    <row r="2524" spans="1:19">
      <c r="A2524" s="34"/>
      <c r="B2524" s="34"/>
      <c r="C2524" s="50"/>
      <c r="D2524" s="51"/>
      <c r="E2524" s="60"/>
      <c r="F2524" s="59"/>
      <c r="G2524" s="69"/>
      <c r="H2524" s="73"/>
      <c r="I2524" s="54"/>
      <c r="J2524" s="59"/>
      <c r="K2524" s="94" t="s">
        <v>5696</v>
      </c>
      <c r="L2524" s="101" t="s">
        <v>1588</v>
      </c>
      <c r="R2524" s="235" t="s">
        <v>33</v>
      </c>
      <c r="S2524" s="235"/>
    </row>
    <row r="2525" spans="1:19">
      <c r="A2525" s="34"/>
      <c r="B2525" s="34"/>
      <c r="C2525" s="50"/>
      <c r="D2525" s="51"/>
      <c r="E2525" s="60"/>
      <c r="F2525" s="59"/>
      <c r="G2525" s="69"/>
      <c r="H2525" s="73"/>
      <c r="I2525" s="54"/>
      <c r="J2525" s="59"/>
      <c r="K2525" s="94" t="s">
        <v>5697</v>
      </c>
      <c r="L2525" s="101" t="s">
        <v>5698</v>
      </c>
      <c r="R2525" s="235" t="s">
        <v>33</v>
      </c>
      <c r="S2525" s="235"/>
    </row>
    <row r="2526" spans="1:19">
      <c r="A2526" s="34"/>
      <c r="B2526" s="34"/>
      <c r="C2526" s="50"/>
      <c r="D2526" s="51"/>
      <c r="E2526" s="60"/>
      <c r="F2526" s="59"/>
      <c r="G2526" s="69"/>
      <c r="H2526" s="73"/>
      <c r="I2526" s="54"/>
      <c r="J2526" s="59"/>
      <c r="K2526" s="94" t="s">
        <v>7278</v>
      </c>
      <c r="L2526" s="101" t="s">
        <v>7241</v>
      </c>
      <c r="R2526" s="333" t="s">
        <v>33</v>
      </c>
      <c r="S2526" s="333"/>
    </row>
    <row r="2527" spans="1:19">
      <c r="A2527" s="34"/>
      <c r="B2527" s="34"/>
      <c r="C2527" s="50"/>
      <c r="D2527" s="51"/>
      <c r="E2527" s="60"/>
      <c r="F2527" s="59"/>
      <c r="G2527" s="69"/>
      <c r="H2527" s="73"/>
      <c r="I2527" s="54"/>
      <c r="J2527" s="59"/>
      <c r="K2527" s="94"/>
      <c r="L2527" s="101"/>
      <c r="R2527" s="332"/>
      <c r="S2527" s="332"/>
    </row>
    <row r="2528" spans="1:19">
      <c r="A2528" s="34"/>
      <c r="B2528" s="34"/>
      <c r="C2528" s="50"/>
      <c r="D2528" s="51"/>
      <c r="E2528" s="60"/>
      <c r="F2528" s="59"/>
      <c r="G2528" s="69"/>
      <c r="H2528" s="73"/>
      <c r="I2528" s="54"/>
      <c r="J2528" s="59"/>
      <c r="K2528" s="94"/>
      <c r="L2528" s="101"/>
      <c r="R2528" s="332"/>
      <c r="S2528" s="332"/>
    </row>
    <row r="2529" spans="1:19">
      <c r="A2529" s="34"/>
      <c r="B2529" s="34"/>
      <c r="C2529" s="50"/>
      <c r="D2529" s="51"/>
      <c r="E2529" s="60"/>
      <c r="F2529" s="59"/>
      <c r="G2529" s="69"/>
      <c r="H2529" s="73"/>
      <c r="I2529" s="54"/>
      <c r="J2529" s="59"/>
      <c r="K2529" s="94"/>
      <c r="L2529" s="101"/>
      <c r="R2529" s="332"/>
      <c r="S2529" s="332"/>
    </row>
    <row r="2530" spans="1:19">
      <c r="A2530" s="34"/>
      <c r="B2530" s="34"/>
      <c r="C2530" s="50"/>
      <c r="D2530" s="51"/>
      <c r="E2530" s="60"/>
      <c r="F2530" s="59"/>
      <c r="G2530" s="69"/>
      <c r="H2530" s="73"/>
      <c r="I2530" s="54"/>
      <c r="J2530" s="59"/>
      <c r="K2530" s="94"/>
      <c r="L2530" s="101"/>
      <c r="R2530" s="235"/>
      <c r="S2530" s="235"/>
    </row>
    <row r="2531" spans="1:19">
      <c r="A2531" s="34"/>
      <c r="B2531" s="34"/>
      <c r="C2531" s="50"/>
      <c r="D2531" s="51"/>
      <c r="E2531" s="60"/>
      <c r="F2531" s="59"/>
      <c r="G2531" s="69"/>
      <c r="H2531" s="73"/>
      <c r="I2531" s="54" t="s">
        <v>3075</v>
      </c>
      <c r="J2531" s="59" t="s">
        <v>3076</v>
      </c>
      <c r="K2531" s="94"/>
      <c r="L2531" s="101"/>
      <c r="M2531" s="1">
        <f>MAX(LEN(F2531), LEN(H2531), LEN(J2531), LEN(L2532))</f>
        <v>7</v>
      </c>
      <c r="O2531" s="1" t="str">
        <f t="shared" ref="O2531:P2534" si="92">E2531&amp;G2531&amp;I2531&amp;K2532</f>
        <v>I1005</v>
      </c>
      <c r="P2531" s="1" t="str">
        <f t="shared" si="92"/>
        <v>DVC R&amp;I</v>
      </c>
      <c r="Q2531" s="13" t="s">
        <v>2995</v>
      </c>
      <c r="S2531" s="11" t="s">
        <v>2991</v>
      </c>
    </row>
    <row r="2532" spans="1:19">
      <c r="A2532" s="34"/>
      <c r="B2532" s="34"/>
      <c r="C2532" s="50"/>
      <c r="D2532" s="51"/>
      <c r="E2532" s="60"/>
      <c r="F2532" s="59"/>
      <c r="G2532" s="69"/>
      <c r="H2532" s="73"/>
      <c r="I2532" s="54"/>
      <c r="J2532" s="59"/>
      <c r="K2532" s="87"/>
      <c r="L2532" s="87"/>
      <c r="M2532" s="1">
        <f>MAX(LEN(F2532), LEN(H2532), LEN(J2532), LEN(L2533))</f>
        <v>24</v>
      </c>
      <c r="O2532" s="1" t="str">
        <f t="shared" si="92"/>
        <v>IR101</v>
      </c>
      <c r="P2532" s="1" t="str">
        <f t="shared" si="92"/>
        <v xml:space="preserve">Staff PCs               </v>
      </c>
      <c r="Q2532" s="13" t="s">
        <v>3075</v>
      </c>
      <c r="R2532" s="11" t="s">
        <v>33</v>
      </c>
      <c r="S2532" s="11" t="s">
        <v>2991</v>
      </c>
    </row>
    <row r="2533" spans="1:19">
      <c r="A2533" s="34"/>
      <c r="B2533" s="34"/>
      <c r="C2533" s="50"/>
      <c r="D2533" s="51"/>
      <c r="E2533" s="60"/>
      <c r="F2533" s="59"/>
      <c r="G2533" s="69"/>
      <c r="H2533" s="73"/>
      <c r="I2533" s="54"/>
      <c r="J2533" s="59"/>
      <c r="K2533" s="94" t="s">
        <v>3077</v>
      </c>
      <c r="L2533" s="101" t="s">
        <v>3003</v>
      </c>
      <c r="M2533" s="1">
        <f>MAX(LEN(F2533), LEN(H2533), LEN(J2533), LEN(L2534))</f>
        <v>29</v>
      </c>
      <c r="O2533" s="1" t="str">
        <f t="shared" si="92"/>
        <v>IR102</v>
      </c>
      <c r="P2533" s="1" t="str">
        <f t="shared" si="92"/>
        <v>Research Office PG Facilities</v>
      </c>
      <c r="Q2533" s="13" t="s">
        <v>3075</v>
      </c>
      <c r="R2533" s="11" t="s">
        <v>33</v>
      </c>
      <c r="S2533" s="11" t="s">
        <v>2991</v>
      </c>
    </row>
    <row r="2534" spans="1:19">
      <c r="A2534" s="34"/>
      <c r="B2534" s="34"/>
      <c r="C2534" s="50"/>
      <c r="D2534" s="51"/>
      <c r="E2534" s="60"/>
      <c r="F2534" s="59"/>
      <c r="G2534" s="69"/>
      <c r="H2534" s="73"/>
      <c r="I2534" s="54"/>
      <c r="J2534" s="59"/>
      <c r="K2534" s="94" t="s">
        <v>3078</v>
      </c>
      <c r="L2534" s="101" t="s">
        <v>3079</v>
      </c>
      <c r="M2534" s="1">
        <f>MAX(LEN(F2534), LEN(H2534), LEN(J2534), LEN(L2535))</f>
        <v>13</v>
      </c>
      <c r="O2534" s="1" t="str">
        <f t="shared" si="92"/>
        <v>IR103</v>
      </c>
      <c r="P2534" s="1" t="str">
        <f t="shared" si="92"/>
        <v>PACE-SD Capex</v>
      </c>
      <c r="Q2534" s="13" t="s">
        <v>3075</v>
      </c>
      <c r="R2534" s="11" t="s">
        <v>33</v>
      </c>
      <c r="S2534" s="11" t="s">
        <v>2991</v>
      </c>
    </row>
    <row r="2535" spans="1:19">
      <c r="A2535" s="34"/>
      <c r="B2535" s="34"/>
      <c r="C2535" s="50"/>
      <c r="D2535" s="51"/>
      <c r="E2535" s="60"/>
      <c r="F2535" s="59"/>
      <c r="G2535" s="69"/>
      <c r="H2535" s="73"/>
      <c r="I2535" s="54"/>
      <c r="J2535" s="59"/>
      <c r="K2535" s="94" t="s">
        <v>3080</v>
      </c>
      <c r="L2535" s="101" t="s">
        <v>3081</v>
      </c>
      <c r="M2535" s="1">
        <f>MAX(LEN(F2535), LEN(H2535), LEN(J2535), LEN(L2537))</f>
        <v>0</v>
      </c>
      <c r="O2535" s="1" t="str">
        <f>E2535&amp;G2535&amp;I2535&amp;K2537</f>
        <v/>
      </c>
      <c r="P2535" s="1" t="str">
        <f>F2535&amp;H2535&amp;J2535&amp;L2537</f>
        <v/>
      </c>
      <c r="Q2535" s="13" t="s">
        <v>3075</v>
      </c>
      <c r="R2535" s="11" t="s">
        <v>33</v>
      </c>
      <c r="S2535" s="11" t="s">
        <v>2991</v>
      </c>
    </row>
    <row r="2536" spans="1:19">
      <c r="A2536" s="34"/>
      <c r="B2536" s="34"/>
      <c r="C2536" s="50"/>
      <c r="D2536" s="51"/>
      <c r="E2536" s="60"/>
      <c r="F2536" s="59"/>
      <c r="G2536" s="69"/>
      <c r="H2536" s="73"/>
      <c r="I2536" s="54"/>
      <c r="J2536" s="59"/>
      <c r="K2536" s="94" t="s">
        <v>3082</v>
      </c>
      <c r="L2536" s="101" t="s">
        <v>3083</v>
      </c>
      <c r="R2536" s="235" t="s">
        <v>29</v>
      </c>
      <c r="S2536" s="235"/>
    </row>
    <row r="2537" spans="1:19">
      <c r="A2537" s="34"/>
      <c r="B2537" s="34"/>
      <c r="C2537" s="50"/>
      <c r="D2537" s="51"/>
      <c r="E2537" s="60"/>
      <c r="F2537" s="59"/>
      <c r="G2537" s="69"/>
      <c r="H2537" s="73"/>
      <c r="I2537" s="54" t="s">
        <v>3084</v>
      </c>
      <c r="J2537" s="59" t="s">
        <v>3085</v>
      </c>
      <c r="K2537" s="94"/>
      <c r="L2537" s="101"/>
      <c r="M2537" s="1">
        <f t="shared" ref="M2537:M2554" si="93">MAX(LEN(F2537), LEN(H2537), LEN(J2537), LEN(L2538))</f>
        <v>8</v>
      </c>
      <c r="O2537" s="1" t="str">
        <f t="shared" ref="O2537:O2554" si="94">E2537&amp;G2537&amp;I2537&amp;K2538</f>
        <v>I1006</v>
      </c>
      <c r="P2537" s="1" t="str">
        <f t="shared" ref="P2537:P2554" si="95">F2537&amp;H2537&amp;J2537&amp;L2538</f>
        <v>DVC LTSS</v>
      </c>
      <c r="Q2537" s="13" t="s">
        <v>2995</v>
      </c>
      <c r="S2537" s="11" t="s">
        <v>2991</v>
      </c>
    </row>
    <row r="2538" spans="1:19">
      <c r="A2538" s="34"/>
      <c r="B2538" s="34"/>
      <c r="C2538" s="50"/>
      <c r="D2538" s="51"/>
      <c r="E2538" s="60"/>
      <c r="F2538" s="59"/>
      <c r="G2538" s="69"/>
      <c r="H2538" s="73"/>
      <c r="I2538" s="54"/>
      <c r="J2538" s="59"/>
      <c r="K2538" s="87"/>
      <c r="L2538" s="87"/>
      <c r="M2538" s="1">
        <f t="shared" si="93"/>
        <v>27</v>
      </c>
      <c r="O2538" s="1" t="str">
        <f t="shared" si="94"/>
        <v>IL101</v>
      </c>
      <c r="P2538" s="1" t="str">
        <f t="shared" si="95"/>
        <v>SP Disability/ Recreational</v>
      </c>
      <c r="Q2538" s="13" t="s">
        <v>3084</v>
      </c>
      <c r="R2538" s="11" t="s">
        <v>33</v>
      </c>
      <c r="S2538" s="11" t="s">
        <v>2991</v>
      </c>
    </row>
    <row r="2539" spans="1:19">
      <c r="A2539" s="34"/>
      <c r="B2539" s="34"/>
      <c r="C2539" s="50"/>
      <c r="D2539" s="51"/>
      <c r="E2539" s="60"/>
      <c r="F2539" s="59"/>
      <c r="G2539" s="69"/>
      <c r="H2539" s="73"/>
      <c r="I2539" s="54"/>
      <c r="J2539" s="59"/>
      <c r="K2539" s="94" t="s">
        <v>3086</v>
      </c>
      <c r="L2539" s="101" t="s">
        <v>3087</v>
      </c>
      <c r="M2539" s="1">
        <f t="shared" si="93"/>
        <v>30</v>
      </c>
      <c r="O2539" s="1" t="str">
        <f t="shared" si="94"/>
        <v>IL102</v>
      </c>
      <c r="P2539" s="1" t="str">
        <f t="shared" si="95"/>
        <v xml:space="preserve">DVC/LTSS Contingency          </v>
      </c>
      <c r="Q2539" s="13" t="s">
        <v>3084</v>
      </c>
      <c r="R2539" s="11" t="s">
        <v>33</v>
      </c>
      <c r="S2539" s="11" t="s">
        <v>2991</v>
      </c>
    </row>
    <row r="2540" spans="1:19">
      <c r="A2540" s="34"/>
      <c r="B2540" s="34"/>
      <c r="C2540" s="50"/>
      <c r="D2540" s="51"/>
      <c r="E2540" s="60"/>
      <c r="F2540" s="59"/>
      <c r="G2540" s="69"/>
      <c r="H2540" s="73"/>
      <c r="I2540" s="54"/>
      <c r="J2540" s="59"/>
      <c r="K2540" s="94" t="s">
        <v>3088</v>
      </c>
      <c r="L2540" s="101" t="s">
        <v>3089</v>
      </c>
      <c r="M2540" s="1">
        <f t="shared" si="93"/>
        <v>24</v>
      </c>
      <c r="O2540" s="1" t="str">
        <f t="shared" si="94"/>
        <v>IL103</v>
      </c>
      <c r="P2540" s="1" t="str">
        <f t="shared" si="95"/>
        <v xml:space="preserve">Staff PCs               </v>
      </c>
      <c r="Q2540" s="13" t="s">
        <v>3084</v>
      </c>
      <c r="R2540" s="11" t="s">
        <v>33</v>
      </c>
      <c r="S2540" s="11" t="s">
        <v>2991</v>
      </c>
    </row>
    <row r="2541" spans="1:19">
      <c r="A2541" s="34"/>
      <c r="B2541" s="34"/>
      <c r="C2541" s="50"/>
      <c r="D2541" s="51"/>
      <c r="E2541" s="60"/>
      <c r="F2541" s="59"/>
      <c r="G2541" s="69"/>
      <c r="H2541" s="73"/>
      <c r="I2541" s="54"/>
      <c r="J2541" s="59"/>
      <c r="K2541" s="94" t="s">
        <v>3090</v>
      </c>
      <c r="L2541" s="101" t="s">
        <v>3003</v>
      </c>
      <c r="M2541" s="1">
        <f t="shared" si="93"/>
        <v>17</v>
      </c>
      <c r="O2541" s="1" t="str">
        <f t="shared" si="94"/>
        <v>IL104</v>
      </c>
      <c r="P2541" s="1" t="str">
        <f t="shared" si="95"/>
        <v>CFS-Lab Equipment</v>
      </c>
      <c r="Q2541" s="13" t="s">
        <v>3084</v>
      </c>
      <c r="R2541" s="11" t="s">
        <v>33</v>
      </c>
      <c r="S2541" s="11" t="s">
        <v>2991</v>
      </c>
    </row>
    <row r="2542" spans="1:19">
      <c r="A2542" s="34"/>
      <c r="B2542" s="34"/>
      <c r="C2542" s="50"/>
      <c r="D2542" s="51"/>
      <c r="E2542" s="60"/>
      <c r="F2542" s="59"/>
      <c r="G2542" s="69"/>
      <c r="H2542" s="73"/>
      <c r="I2542" s="54"/>
      <c r="J2542" s="59"/>
      <c r="K2542" s="94" t="s">
        <v>3091</v>
      </c>
      <c r="L2542" s="101" t="s">
        <v>3092</v>
      </c>
      <c r="M2542" s="1">
        <f t="shared" si="93"/>
        <v>26</v>
      </c>
      <c r="O2542" s="1" t="str">
        <f t="shared" si="94"/>
        <v>IL105</v>
      </c>
      <c r="P2542" s="1" t="str">
        <f t="shared" si="95"/>
        <v>SP-1.8 Add Learning Spaces</v>
      </c>
      <c r="Q2542" s="13" t="s">
        <v>3084</v>
      </c>
      <c r="R2542" s="11" t="s">
        <v>33</v>
      </c>
      <c r="S2542" s="11" t="s">
        <v>2991</v>
      </c>
    </row>
    <row r="2543" spans="1:19">
      <c r="A2543" s="34"/>
      <c r="B2543" s="34"/>
      <c r="C2543" s="50"/>
      <c r="D2543" s="51"/>
      <c r="E2543" s="60"/>
      <c r="F2543" s="59"/>
      <c r="G2543" s="69"/>
      <c r="H2543" s="73"/>
      <c r="I2543" s="54"/>
      <c r="J2543" s="59"/>
      <c r="K2543" s="94" t="s">
        <v>3093</v>
      </c>
      <c r="L2543" s="101" t="s">
        <v>3094</v>
      </c>
      <c r="M2543" s="1">
        <f t="shared" si="93"/>
        <v>18</v>
      </c>
      <c r="O2543" s="1" t="str">
        <f t="shared" si="94"/>
        <v>IL106</v>
      </c>
      <c r="P2543" s="1" t="str">
        <f t="shared" si="95"/>
        <v>PTAFE-Computer Lab</v>
      </c>
      <c r="Q2543" s="13" t="s">
        <v>3084</v>
      </c>
      <c r="R2543" s="11" t="s">
        <v>33</v>
      </c>
      <c r="S2543" s="11" t="s">
        <v>2991</v>
      </c>
    </row>
    <row r="2544" spans="1:19">
      <c r="A2544" s="34"/>
      <c r="B2544" s="34"/>
      <c r="C2544" s="50"/>
      <c r="D2544" s="51"/>
      <c r="E2544" s="60"/>
      <c r="F2544" s="59"/>
      <c r="G2544" s="69"/>
      <c r="H2544" s="73"/>
      <c r="I2544" s="54"/>
      <c r="J2544" s="59"/>
      <c r="K2544" s="94" t="s">
        <v>3095</v>
      </c>
      <c r="L2544" s="101" t="s">
        <v>3096</v>
      </c>
      <c r="M2544" s="1">
        <f t="shared" si="93"/>
        <v>9</v>
      </c>
      <c r="O2544" s="1" t="str">
        <f t="shared" si="94"/>
        <v>IL107</v>
      </c>
      <c r="P2544" s="1" t="str">
        <f t="shared" si="95"/>
        <v>CFS Capex</v>
      </c>
      <c r="Q2544" s="13" t="s">
        <v>3084</v>
      </c>
      <c r="R2544" s="11" t="s">
        <v>33</v>
      </c>
      <c r="S2544" s="11" t="s">
        <v>2991</v>
      </c>
    </row>
    <row r="2545" spans="1:19">
      <c r="A2545" s="34"/>
      <c r="B2545" s="34"/>
      <c r="C2545" s="50"/>
      <c r="D2545" s="51"/>
      <c r="E2545" s="60"/>
      <c r="F2545" s="59"/>
      <c r="G2545" s="69"/>
      <c r="H2545" s="73"/>
      <c r="I2545" s="54"/>
      <c r="J2545" s="59"/>
      <c r="K2545" s="94" t="s">
        <v>3097</v>
      </c>
      <c r="L2545" s="93" t="s">
        <v>3098</v>
      </c>
      <c r="M2545" s="1">
        <f t="shared" si="93"/>
        <v>14</v>
      </c>
      <c r="O2545" s="1" t="str">
        <f t="shared" si="94"/>
        <v>IL108</v>
      </c>
      <c r="P2545" s="1" t="str">
        <f t="shared" si="95"/>
        <v>Pacfic TAFE PC</v>
      </c>
      <c r="Q2545" s="13" t="s">
        <v>3084</v>
      </c>
      <c r="R2545" s="11" t="s">
        <v>33</v>
      </c>
      <c r="S2545" s="11" t="s">
        <v>2991</v>
      </c>
    </row>
    <row r="2546" spans="1:19">
      <c r="A2546" s="34"/>
      <c r="B2546" s="34"/>
      <c r="C2546" s="50"/>
      <c r="D2546" s="51"/>
      <c r="E2546" s="60"/>
      <c r="F2546" s="59"/>
      <c r="G2546" s="69"/>
      <c r="H2546" s="73"/>
      <c r="I2546" s="54"/>
      <c r="J2546" s="59"/>
      <c r="K2546" s="94" t="s">
        <v>3099</v>
      </c>
      <c r="L2546" s="93" t="s">
        <v>3100</v>
      </c>
      <c r="M2546" s="1">
        <f t="shared" si="93"/>
        <v>30</v>
      </c>
      <c r="O2546" s="1" t="str">
        <f t="shared" si="94"/>
        <v>IL109</v>
      </c>
      <c r="P2546" s="1" t="str">
        <f t="shared" si="95"/>
        <v>Workforce Development Facility</v>
      </c>
      <c r="Q2546" s="13" t="s">
        <v>3084</v>
      </c>
      <c r="R2546" s="11" t="s">
        <v>33</v>
      </c>
      <c r="S2546" s="11" t="s">
        <v>2991</v>
      </c>
    </row>
    <row r="2547" spans="1:19">
      <c r="A2547" s="34"/>
      <c r="B2547" s="34"/>
      <c r="C2547" s="50"/>
      <c r="D2547" s="51"/>
      <c r="E2547" s="60"/>
      <c r="F2547" s="59"/>
      <c r="G2547" s="69"/>
      <c r="H2547" s="73"/>
      <c r="I2547" s="54"/>
      <c r="J2547" s="59"/>
      <c r="K2547" s="94" t="s">
        <v>3101</v>
      </c>
      <c r="L2547" s="93" t="s">
        <v>3102</v>
      </c>
      <c r="M2547" s="1">
        <f t="shared" si="93"/>
        <v>20</v>
      </c>
      <c r="O2547" s="1" t="str">
        <f t="shared" si="94"/>
        <v>IL110</v>
      </c>
      <c r="P2547" s="1" t="str">
        <f t="shared" si="95"/>
        <v>Pacific TAFE Vehicle</v>
      </c>
      <c r="Q2547" s="13" t="s">
        <v>3084</v>
      </c>
      <c r="R2547" s="11" t="s">
        <v>33</v>
      </c>
      <c r="S2547" s="11" t="s">
        <v>2991</v>
      </c>
    </row>
    <row r="2548" spans="1:19">
      <c r="A2548" s="34"/>
      <c r="B2548" s="34"/>
      <c r="C2548" s="50"/>
      <c r="D2548" s="51"/>
      <c r="E2548" s="60"/>
      <c r="F2548" s="59"/>
      <c r="G2548" s="69"/>
      <c r="H2548" s="73"/>
      <c r="I2548" s="54"/>
      <c r="J2548" s="59"/>
      <c r="K2548" s="94" t="s">
        <v>3103</v>
      </c>
      <c r="L2548" s="93" t="s">
        <v>3104</v>
      </c>
      <c r="M2548" s="1">
        <f t="shared" si="93"/>
        <v>25</v>
      </c>
      <c r="O2548" s="1" t="str">
        <f t="shared" si="94"/>
        <v>IL111</v>
      </c>
      <c r="P2548" s="1" t="str">
        <f t="shared" si="95"/>
        <v>PTAFE Accumulated Surplus</v>
      </c>
      <c r="Q2548" s="13" t="s">
        <v>3084</v>
      </c>
      <c r="R2548" s="11" t="s">
        <v>33</v>
      </c>
      <c r="S2548" s="11" t="s">
        <v>2991</v>
      </c>
    </row>
    <row r="2549" spans="1:19">
      <c r="A2549" s="34"/>
      <c r="B2549" s="34"/>
      <c r="C2549" s="50"/>
      <c r="D2549" s="51"/>
      <c r="E2549" s="60"/>
      <c r="F2549" s="59"/>
      <c r="G2549" s="69"/>
      <c r="H2549" s="73"/>
      <c r="I2549" s="54"/>
      <c r="J2549" s="59"/>
      <c r="K2549" s="94" t="s">
        <v>3105</v>
      </c>
      <c r="L2549" s="93" t="s">
        <v>3106</v>
      </c>
      <c r="M2549" s="1">
        <f t="shared" si="93"/>
        <v>9</v>
      </c>
      <c r="O2549" s="1" t="str">
        <f t="shared" si="94"/>
        <v>IL112</v>
      </c>
      <c r="P2549" s="1" t="str">
        <f t="shared" si="95"/>
        <v>CFL Capex</v>
      </c>
      <c r="Q2549" s="13" t="s">
        <v>3084</v>
      </c>
      <c r="R2549" s="11" t="s">
        <v>33</v>
      </c>
      <c r="S2549" s="11" t="s">
        <v>2991</v>
      </c>
    </row>
    <row r="2550" spans="1:19">
      <c r="A2550" s="34"/>
      <c r="B2550" s="34"/>
      <c r="C2550" s="50"/>
      <c r="D2550" s="51"/>
      <c r="E2550" s="60"/>
      <c r="F2550" s="59"/>
      <c r="G2550" s="69"/>
      <c r="H2550" s="73"/>
      <c r="I2550" s="54"/>
      <c r="J2550" s="59"/>
      <c r="K2550" s="94" t="s">
        <v>3107</v>
      </c>
      <c r="L2550" s="93" t="s">
        <v>3108</v>
      </c>
      <c r="M2550" s="1">
        <f t="shared" si="93"/>
        <v>17</v>
      </c>
      <c r="O2550" s="1" t="str">
        <f t="shared" si="94"/>
        <v>IL113</v>
      </c>
      <c r="P2550" s="1" t="str">
        <f t="shared" si="95"/>
        <v>Assessment Centre</v>
      </c>
      <c r="Q2550" s="13" t="s">
        <v>3084</v>
      </c>
      <c r="R2550" s="11" t="s">
        <v>33</v>
      </c>
      <c r="S2550" s="11" t="s">
        <v>2991</v>
      </c>
    </row>
    <row r="2551" spans="1:19">
      <c r="A2551" s="34"/>
      <c r="B2551" s="34"/>
      <c r="C2551" s="50"/>
      <c r="D2551" s="51"/>
      <c r="E2551" s="60"/>
      <c r="F2551" s="59"/>
      <c r="G2551" s="69"/>
      <c r="H2551" s="73"/>
      <c r="I2551" s="54"/>
      <c r="J2551" s="59"/>
      <c r="K2551" s="94" t="s">
        <v>3109</v>
      </c>
      <c r="L2551" s="93" t="s">
        <v>3110</v>
      </c>
      <c r="M2551" s="1">
        <f t="shared" si="93"/>
        <v>26</v>
      </c>
      <c r="O2551" s="1" t="str">
        <f t="shared" si="94"/>
        <v>IL114</v>
      </c>
      <c r="P2551" s="1" t="str">
        <f t="shared" si="95"/>
        <v>PTAFE Engineering Facility</v>
      </c>
      <c r="Q2551" s="13" t="s">
        <v>3084</v>
      </c>
      <c r="R2551" s="11" t="s">
        <v>33</v>
      </c>
      <c r="S2551" s="11" t="s">
        <v>2991</v>
      </c>
    </row>
    <row r="2552" spans="1:19">
      <c r="A2552" s="34"/>
      <c r="B2552" s="34"/>
      <c r="C2552" s="50"/>
      <c r="D2552" s="51"/>
      <c r="E2552" s="60"/>
      <c r="F2552" s="59"/>
      <c r="G2552" s="69"/>
      <c r="H2552" s="69"/>
      <c r="I2552" s="54"/>
      <c r="J2552" s="54"/>
      <c r="K2552" s="94" t="s">
        <v>3111</v>
      </c>
      <c r="L2552" s="93" t="s">
        <v>3112</v>
      </c>
      <c r="M2552" s="1">
        <f t="shared" si="93"/>
        <v>25</v>
      </c>
      <c r="O2552" s="1" t="str">
        <f t="shared" si="94"/>
        <v>IL115</v>
      </c>
      <c r="P2552" s="1" t="str">
        <f t="shared" si="95"/>
        <v>Increase Facilities in RC</v>
      </c>
      <c r="Q2552" s="13" t="s">
        <v>3084</v>
      </c>
      <c r="R2552" s="11" t="s">
        <v>33</v>
      </c>
      <c r="S2552" s="11" t="s">
        <v>2991</v>
      </c>
    </row>
    <row r="2553" spans="1:19">
      <c r="A2553" s="34"/>
      <c r="B2553" s="34"/>
      <c r="C2553" s="50"/>
      <c r="D2553" s="51"/>
      <c r="E2553" s="60"/>
      <c r="F2553" s="59"/>
      <c r="G2553" s="69"/>
      <c r="H2553" s="73"/>
      <c r="I2553" s="54"/>
      <c r="J2553" s="59"/>
      <c r="K2553" s="94" t="s">
        <v>3113</v>
      </c>
      <c r="L2553" s="93" t="s">
        <v>3114</v>
      </c>
      <c r="M2553" s="1">
        <f t="shared" si="93"/>
        <v>12</v>
      </c>
      <c r="O2553" s="1" t="str">
        <f t="shared" si="94"/>
        <v>IL116</v>
      </c>
      <c r="P2553" s="1" t="str">
        <f t="shared" si="95"/>
        <v>PTAFE Server</v>
      </c>
      <c r="Q2553" s="13" t="s">
        <v>3084</v>
      </c>
      <c r="R2553" s="11" t="s">
        <v>33</v>
      </c>
      <c r="S2553" s="11" t="s">
        <v>2991</v>
      </c>
    </row>
    <row r="2554" spans="1:19">
      <c r="A2554" s="34"/>
      <c r="B2554" s="34"/>
      <c r="C2554" s="50"/>
      <c r="D2554" s="51"/>
      <c r="E2554" s="60"/>
      <c r="F2554" s="59"/>
      <c r="G2554" s="69"/>
      <c r="H2554" s="73"/>
      <c r="I2554" s="54"/>
      <c r="J2554" s="59"/>
      <c r="K2554" s="94" t="s">
        <v>3115</v>
      </c>
      <c r="L2554" s="93" t="s">
        <v>3116</v>
      </c>
      <c r="M2554" s="1">
        <f t="shared" si="93"/>
        <v>16</v>
      </c>
      <c r="O2554" s="1" t="str">
        <f t="shared" si="94"/>
        <v>IL117</v>
      </c>
      <c r="P2554" s="1" t="str">
        <f t="shared" si="95"/>
        <v>DVC LTSS Vehicle</v>
      </c>
      <c r="Q2554" s="13" t="s">
        <v>3084</v>
      </c>
      <c r="R2554" s="11" t="s">
        <v>33</v>
      </c>
      <c r="S2554" s="11" t="s">
        <v>2991</v>
      </c>
    </row>
    <row r="2555" spans="1:19">
      <c r="A2555" s="34"/>
      <c r="B2555" s="34"/>
      <c r="C2555" s="50"/>
      <c r="D2555" s="51"/>
      <c r="E2555" s="60"/>
      <c r="F2555" s="59"/>
      <c r="G2555" s="69"/>
      <c r="H2555" s="73"/>
      <c r="I2555" s="54"/>
      <c r="J2555" s="59"/>
      <c r="K2555" s="94" t="s">
        <v>3117</v>
      </c>
      <c r="L2555" s="93" t="s">
        <v>3118</v>
      </c>
      <c r="M2555" s="1">
        <f>MAX(LEN(F2555), LEN(H2555), LEN(J2555), LEN(L2565))</f>
        <v>0</v>
      </c>
      <c r="O2555" s="1" t="str">
        <f>E2555&amp;G2555&amp;I2555&amp;K2565</f>
        <v/>
      </c>
      <c r="P2555" s="1" t="str">
        <f>F2555&amp;H2555&amp;J2555&amp;L2565</f>
        <v/>
      </c>
      <c r="Q2555" s="13" t="s">
        <v>3084</v>
      </c>
      <c r="R2555" s="11" t="s">
        <v>33</v>
      </c>
      <c r="S2555" s="11" t="s">
        <v>2991</v>
      </c>
    </row>
    <row r="2556" spans="1:19">
      <c r="A2556" s="34"/>
      <c r="B2556" s="34"/>
      <c r="C2556" s="50"/>
      <c r="D2556" s="51"/>
      <c r="E2556" s="60"/>
      <c r="F2556" s="59"/>
      <c r="G2556" s="69"/>
      <c r="H2556" s="73"/>
      <c r="I2556" s="54"/>
      <c r="J2556" s="59"/>
      <c r="K2556" s="94" t="s">
        <v>3119</v>
      </c>
      <c r="L2556" s="93" t="s">
        <v>3120</v>
      </c>
      <c r="R2556" s="235" t="s">
        <v>33</v>
      </c>
      <c r="S2556" s="235"/>
    </row>
    <row r="2557" spans="1:19">
      <c r="A2557" s="34"/>
      <c r="B2557" s="34"/>
      <c r="C2557" s="50"/>
      <c r="D2557" s="51"/>
      <c r="E2557" s="60"/>
      <c r="F2557" s="59"/>
      <c r="G2557" s="69"/>
      <c r="H2557" s="73"/>
      <c r="I2557" s="54"/>
      <c r="J2557" s="59"/>
      <c r="K2557" s="94" t="s">
        <v>5699</v>
      </c>
      <c r="L2557" s="93" t="s">
        <v>5700</v>
      </c>
      <c r="R2557" s="235" t="s">
        <v>33</v>
      </c>
      <c r="S2557" s="235"/>
    </row>
    <row r="2558" spans="1:19">
      <c r="A2558" s="34"/>
      <c r="B2558" s="34"/>
      <c r="C2558" s="50"/>
      <c r="D2558" s="51"/>
      <c r="E2558" s="60"/>
      <c r="F2558" s="59"/>
      <c r="G2558" s="69"/>
      <c r="H2558" s="73"/>
      <c r="I2558" s="54"/>
      <c r="J2558" s="59"/>
      <c r="K2558" s="94" t="s">
        <v>5701</v>
      </c>
      <c r="L2558" s="93" t="s">
        <v>5702</v>
      </c>
      <c r="R2558" s="235" t="s">
        <v>33</v>
      </c>
      <c r="S2558" s="235"/>
    </row>
    <row r="2559" spans="1:19">
      <c r="A2559" s="34"/>
      <c r="B2559" s="34"/>
      <c r="C2559" s="50"/>
      <c r="D2559" s="51"/>
      <c r="E2559" s="60"/>
      <c r="F2559" s="59"/>
      <c r="G2559" s="69"/>
      <c r="H2559" s="73"/>
      <c r="I2559" s="54"/>
      <c r="J2559" s="59"/>
      <c r="K2559" s="94" t="s">
        <v>5703</v>
      </c>
      <c r="L2559" s="93" t="s">
        <v>5704</v>
      </c>
      <c r="R2559" s="235" t="s">
        <v>33</v>
      </c>
      <c r="S2559" s="235"/>
    </row>
    <row r="2560" spans="1:19">
      <c r="A2560" s="34"/>
      <c r="B2560" s="34"/>
      <c r="C2560" s="50"/>
      <c r="D2560" s="51"/>
      <c r="E2560" s="60"/>
      <c r="F2560" s="59"/>
      <c r="G2560" s="69"/>
      <c r="H2560" s="73"/>
      <c r="I2560" s="54"/>
      <c r="J2560" s="59"/>
      <c r="K2560" s="94" t="s">
        <v>5705</v>
      </c>
      <c r="L2560" s="93" t="s">
        <v>5706</v>
      </c>
      <c r="R2560" s="235" t="s">
        <v>33</v>
      </c>
      <c r="S2560" s="235"/>
    </row>
    <row r="2561" spans="1:19">
      <c r="A2561" s="34"/>
      <c r="B2561" s="34"/>
      <c r="C2561" s="50"/>
      <c r="D2561" s="51"/>
      <c r="E2561" s="60"/>
      <c r="F2561" s="59"/>
      <c r="G2561" s="69"/>
      <c r="H2561" s="73"/>
      <c r="I2561" s="54"/>
      <c r="J2561" s="59"/>
      <c r="K2561" s="94" t="s">
        <v>6850</v>
      </c>
      <c r="L2561" s="93" t="s">
        <v>6851</v>
      </c>
      <c r="R2561" s="304"/>
      <c r="S2561" s="304"/>
    </row>
    <row r="2562" spans="1:19">
      <c r="A2562" s="34"/>
      <c r="B2562" s="34"/>
      <c r="C2562" s="50"/>
      <c r="D2562" s="51"/>
      <c r="E2562" s="60"/>
      <c r="F2562" s="59"/>
      <c r="G2562" s="69"/>
      <c r="H2562" s="73"/>
      <c r="I2562" s="54"/>
      <c r="J2562" s="59"/>
      <c r="K2562" s="94"/>
      <c r="L2562" s="93"/>
      <c r="R2562" s="304"/>
      <c r="S2562" s="304"/>
    </row>
    <row r="2563" spans="1:19">
      <c r="A2563" s="34"/>
      <c r="B2563" s="34"/>
      <c r="C2563" s="50"/>
      <c r="D2563" s="51"/>
      <c r="E2563" s="60"/>
      <c r="F2563" s="59"/>
      <c r="G2563" s="69"/>
      <c r="H2563" s="73"/>
      <c r="I2563" s="54"/>
      <c r="J2563" s="59"/>
      <c r="K2563" s="94"/>
      <c r="L2563" s="93"/>
      <c r="R2563" s="304"/>
      <c r="S2563" s="304"/>
    </row>
    <row r="2564" spans="1:19">
      <c r="A2564" s="34"/>
      <c r="B2564" s="34"/>
      <c r="C2564" s="50"/>
      <c r="D2564" s="51"/>
      <c r="E2564" s="60"/>
      <c r="F2564" s="59"/>
      <c r="G2564" s="69"/>
      <c r="H2564" s="73"/>
      <c r="I2564" s="54"/>
      <c r="J2564" s="59"/>
      <c r="K2564" s="94"/>
      <c r="L2564" s="93"/>
      <c r="R2564" s="235"/>
      <c r="S2564" s="235"/>
    </row>
    <row r="2565" spans="1:19">
      <c r="A2565" s="34"/>
      <c r="B2565" s="34"/>
      <c r="C2565" s="50"/>
      <c r="D2565" s="51"/>
      <c r="E2565" s="60"/>
      <c r="F2565" s="59"/>
      <c r="G2565" s="69"/>
      <c r="H2565" s="73"/>
      <c r="I2565" s="54" t="s">
        <v>3121</v>
      </c>
      <c r="J2565" s="59" t="s">
        <v>3122</v>
      </c>
      <c r="K2565" s="94"/>
      <c r="L2565" s="93"/>
      <c r="S2565" s="11" t="s">
        <v>2991</v>
      </c>
    </row>
    <row r="2566" spans="1:19">
      <c r="A2566" s="34"/>
      <c r="B2566" s="34"/>
      <c r="C2566" s="50"/>
      <c r="D2566" s="51"/>
      <c r="E2566" s="60"/>
      <c r="F2566" s="59"/>
      <c r="G2566" s="69"/>
      <c r="H2566" s="73"/>
      <c r="I2566" s="54"/>
      <c r="J2566" s="59"/>
      <c r="K2566" s="94" t="s">
        <v>3123</v>
      </c>
      <c r="L2566" s="93" t="s">
        <v>3124</v>
      </c>
      <c r="M2566" s="1">
        <f t="shared" ref="M2566:M2590" si="96">MAX(LEN(F2566), LEN(H2566), LEN(J2566), LEN(L2567))</f>
        <v>20</v>
      </c>
      <c r="O2566" s="1" t="str">
        <f t="shared" ref="O2566:O2590" si="97">E2566&amp;G2566&amp;I2566&amp;K2567</f>
        <v>IC102</v>
      </c>
      <c r="P2566" s="1" t="str">
        <f t="shared" ref="P2566:P2590" si="98">F2566&amp;H2566&amp;J2566&amp;L2567</f>
        <v>Deferred Maintenance</v>
      </c>
      <c r="Q2566" s="13" t="s">
        <v>3121</v>
      </c>
      <c r="R2566" s="11" t="s">
        <v>33</v>
      </c>
      <c r="S2566" s="11" t="s">
        <v>2991</v>
      </c>
    </row>
    <row r="2567" spans="1:19">
      <c r="A2567" s="34"/>
      <c r="B2567" s="34"/>
      <c r="C2567" s="50"/>
      <c r="D2567" s="51"/>
      <c r="E2567" s="60"/>
      <c r="F2567" s="59"/>
      <c r="G2567" s="69"/>
      <c r="H2567" s="73"/>
      <c r="I2567" s="54"/>
      <c r="J2567" s="59"/>
      <c r="K2567" s="94" t="s">
        <v>3125</v>
      </c>
      <c r="L2567" s="93" t="s">
        <v>3126</v>
      </c>
      <c r="M2567" s="1">
        <f t="shared" si="96"/>
        <v>30</v>
      </c>
      <c r="O2567" s="1" t="str">
        <f t="shared" si="97"/>
        <v>IC103</v>
      </c>
      <c r="P2567" s="1" t="str">
        <f t="shared" si="98"/>
        <v xml:space="preserve">VP P&amp;F/RC Contingency         </v>
      </c>
      <c r="Q2567" s="13" t="s">
        <v>3121</v>
      </c>
      <c r="R2567" s="11" t="s">
        <v>33</v>
      </c>
      <c r="S2567" s="11" t="s">
        <v>2991</v>
      </c>
    </row>
    <row r="2568" spans="1:19">
      <c r="A2568" s="34"/>
      <c r="B2568" s="34"/>
      <c r="C2568" s="50"/>
      <c r="D2568" s="51"/>
      <c r="E2568" s="60"/>
      <c r="F2568" s="59"/>
      <c r="G2568" s="69"/>
      <c r="H2568" s="73"/>
      <c r="I2568" s="54"/>
      <c r="J2568" s="59"/>
      <c r="K2568" s="94" t="s">
        <v>3127</v>
      </c>
      <c r="L2568" s="93" t="s">
        <v>3128</v>
      </c>
      <c r="M2568" s="1">
        <f t="shared" si="96"/>
        <v>35</v>
      </c>
      <c r="O2568" s="1" t="str">
        <f t="shared" si="97"/>
        <v>IC104</v>
      </c>
      <c r="P2568" s="1" t="str">
        <f t="shared" si="98"/>
        <v xml:space="preserve">Campus Development Plan            </v>
      </c>
      <c r="Q2568" s="13" t="s">
        <v>3121</v>
      </c>
      <c r="R2568" s="11" t="s">
        <v>33</v>
      </c>
      <c r="S2568" s="11" t="s">
        <v>2991</v>
      </c>
    </row>
    <row r="2569" spans="1:19">
      <c r="A2569" s="34"/>
      <c r="B2569" s="34"/>
      <c r="C2569" s="50"/>
      <c r="D2569" s="51"/>
      <c r="E2569" s="60"/>
      <c r="F2569" s="59"/>
      <c r="G2569" s="69"/>
      <c r="H2569" s="73"/>
      <c r="I2569" s="54"/>
      <c r="J2569" s="59"/>
      <c r="K2569" s="94" t="s">
        <v>3129</v>
      </c>
      <c r="L2569" s="93" t="s">
        <v>3130</v>
      </c>
      <c r="M2569" s="1">
        <f t="shared" si="96"/>
        <v>30</v>
      </c>
      <c r="O2569" s="1" t="str">
        <f t="shared" si="97"/>
        <v>IC105</v>
      </c>
      <c r="P2569" s="1" t="str">
        <f t="shared" si="98"/>
        <v xml:space="preserve">Regional Campus Capex         </v>
      </c>
      <c r="Q2569" s="13" t="s">
        <v>3121</v>
      </c>
      <c r="R2569" s="11" t="s">
        <v>33</v>
      </c>
      <c r="S2569" s="11" t="s">
        <v>2991</v>
      </c>
    </row>
    <row r="2570" spans="1:19">
      <c r="A2570" s="34"/>
      <c r="B2570" s="34"/>
      <c r="C2570" s="50"/>
      <c r="D2570" s="51"/>
      <c r="E2570" s="60"/>
      <c r="F2570" s="59"/>
      <c r="G2570" s="69"/>
      <c r="H2570" s="73"/>
      <c r="I2570" s="54"/>
      <c r="J2570" s="59"/>
      <c r="K2570" s="94" t="s">
        <v>3131</v>
      </c>
      <c r="L2570" s="93" t="s">
        <v>3132</v>
      </c>
      <c r="M2570" s="1">
        <f t="shared" si="96"/>
        <v>15</v>
      </c>
      <c r="O2570" s="1" t="str">
        <f t="shared" si="97"/>
        <v>IC106</v>
      </c>
      <c r="P2570" s="1" t="str">
        <f t="shared" si="98"/>
        <v>Expansion of RC</v>
      </c>
      <c r="Q2570" s="13" t="s">
        <v>3121</v>
      </c>
      <c r="R2570" s="11" t="s">
        <v>33</v>
      </c>
      <c r="S2570" s="11" t="s">
        <v>2991</v>
      </c>
    </row>
    <row r="2571" spans="1:19">
      <c r="A2571" s="34"/>
      <c r="B2571" s="34"/>
      <c r="C2571" s="50"/>
      <c r="D2571" s="51"/>
      <c r="E2571" s="60"/>
      <c r="F2571" s="59"/>
      <c r="G2571" s="69"/>
      <c r="H2571" s="73"/>
      <c r="I2571" s="54"/>
      <c r="J2571" s="59"/>
      <c r="K2571" s="94" t="s">
        <v>3133</v>
      </c>
      <c r="L2571" s="93" t="s">
        <v>3134</v>
      </c>
      <c r="M2571" s="1">
        <f t="shared" si="96"/>
        <v>24</v>
      </c>
      <c r="O2571" s="1" t="str">
        <f t="shared" si="97"/>
        <v>IC107</v>
      </c>
      <c r="P2571" s="1" t="str">
        <f t="shared" si="98"/>
        <v xml:space="preserve">Staff PCs               </v>
      </c>
      <c r="Q2571" s="13" t="s">
        <v>3121</v>
      </c>
      <c r="R2571" s="11" t="s">
        <v>33</v>
      </c>
      <c r="S2571" s="11" t="s">
        <v>2991</v>
      </c>
    </row>
    <row r="2572" spans="1:19">
      <c r="A2572" s="34"/>
      <c r="B2572" s="34"/>
      <c r="C2572" s="50"/>
      <c r="D2572" s="51"/>
      <c r="E2572" s="60"/>
      <c r="F2572" s="59"/>
      <c r="G2572" s="69"/>
      <c r="H2572" s="73"/>
      <c r="I2572" s="54"/>
      <c r="J2572" s="59"/>
      <c r="K2572" s="94" t="s">
        <v>3135</v>
      </c>
      <c r="L2572" s="93" t="s">
        <v>3003</v>
      </c>
      <c r="M2572" s="1">
        <f t="shared" si="96"/>
        <v>11</v>
      </c>
      <c r="O2572" s="1" t="str">
        <f t="shared" si="97"/>
        <v>IC108</v>
      </c>
      <c r="P2572" s="1" t="str">
        <f t="shared" si="98"/>
        <v>Landscaping</v>
      </c>
      <c r="Q2572" s="13" t="s">
        <v>3121</v>
      </c>
      <c r="R2572" s="11" t="s">
        <v>33</v>
      </c>
      <c r="S2572" s="11" t="s">
        <v>2991</v>
      </c>
    </row>
    <row r="2573" spans="1:19">
      <c r="A2573" s="34"/>
      <c r="B2573" s="34"/>
      <c r="C2573" s="50"/>
      <c r="D2573" s="51"/>
      <c r="E2573" s="60"/>
      <c r="F2573" s="59"/>
      <c r="G2573" s="69"/>
      <c r="H2573" s="73"/>
      <c r="I2573" s="54"/>
      <c r="J2573" s="59"/>
      <c r="K2573" s="94" t="s">
        <v>3136</v>
      </c>
      <c r="L2573" s="93" t="s">
        <v>3137</v>
      </c>
      <c r="M2573" s="1">
        <f t="shared" si="96"/>
        <v>19</v>
      </c>
      <c r="O2573" s="1" t="str">
        <f t="shared" si="97"/>
        <v>IC109</v>
      </c>
      <c r="P2573" s="1" t="str">
        <f t="shared" si="98"/>
        <v>Laucala Master Plan</v>
      </c>
      <c r="Q2573" s="13" t="s">
        <v>3121</v>
      </c>
      <c r="R2573" s="11" t="s">
        <v>33</v>
      </c>
      <c r="S2573" s="11" t="s">
        <v>2991</v>
      </c>
    </row>
    <row r="2574" spans="1:19">
      <c r="A2574" s="34"/>
      <c r="B2574" s="34"/>
      <c r="C2574" s="50"/>
      <c r="D2574" s="51"/>
      <c r="E2574" s="60"/>
      <c r="F2574" s="59"/>
      <c r="G2574" s="69"/>
      <c r="H2574" s="73"/>
      <c r="I2574" s="54"/>
      <c r="J2574" s="59"/>
      <c r="K2574" s="94" t="s">
        <v>3138</v>
      </c>
      <c r="L2574" s="93" t="s">
        <v>3139</v>
      </c>
      <c r="M2574" s="1">
        <f t="shared" si="96"/>
        <v>27</v>
      </c>
      <c r="O2574" s="1" t="str">
        <f t="shared" si="97"/>
        <v>IC110</v>
      </c>
      <c r="P2574" s="1" t="str">
        <f t="shared" si="98"/>
        <v>Lautoka Campus Construction</v>
      </c>
      <c r="Q2574" s="13" t="s">
        <v>3121</v>
      </c>
      <c r="R2574" s="11" t="s">
        <v>33</v>
      </c>
      <c r="S2574" s="11" t="s">
        <v>2991</v>
      </c>
    </row>
    <row r="2575" spans="1:19">
      <c r="A2575" s="34"/>
      <c r="B2575" s="34"/>
      <c r="C2575" s="50"/>
      <c r="D2575" s="51"/>
      <c r="E2575" s="60"/>
      <c r="F2575" s="59"/>
      <c r="G2575" s="69"/>
      <c r="H2575" s="73"/>
      <c r="I2575" s="54"/>
      <c r="J2575" s="59"/>
      <c r="K2575" s="94" t="s">
        <v>3140</v>
      </c>
      <c r="L2575" s="93" t="s">
        <v>3141</v>
      </c>
      <c r="M2575" s="1">
        <f t="shared" si="96"/>
        <v>12</v>
      </c>
      <c r="O2575" s="1" t="str">
        <f t="shared" si="97"/>
        <v>IC111</v>
      </c>
      <c r="P2575" s="1" t="str">
        <f t="shared" si="98"/>
        <v>P&amp;F Drainage</v>
      </c>
      <c r="Q2575" s="13" t="s">
        <v>3121</v>
      </c>
      <c r="R2575" s="11" t="s">
        <v>33</v>
      </c>
      <c r="S2575" s="11" t="s">
        <v>2991</v>
      </c>
    </row>
    <row r="2576" spans="1:19">
      <c r="A2576" s="34"/>
      <c r="B2576" s="34"/>
      <c r="C2576" s="50"/>
      <c r="D2576" s="51"/>
      <c r="E2576" s="60"/>
      <c r="F2576" s="59"/>
      <c r="G2576" s="69"/>
      <c r="H2576" s="73"/>
      <c r="I2576" s="54"/>
      <c r="J2576" s="59"/>
      <c r="K2576" s="94" t="s">
        <v>3142</v>
      </c>
      <c r="L2576" s="93" t="s">
        <v>3143</v>
      </c>
      <c r="M2576" s="1">
        <f t="shared" si="96"/>
        <v>33</v>
      </c>
      <c r="O2576" s="1" t="str">
        <f t="shared" si="97"/>
        <v>IC112</v>
      </c>
      <c r="P2576" s="1" t="str">
        <f t="shared" si="98"/>
        <v>Alafua Staff Residence Renovation</v>
      </c>
      <c r="Q2576" s="13" t="s">
        <v>3121</v>
      </c>
      <c r="R2576" s="11" t="s">
        <v>33</v>
      </c>
      <c r="S2576" s="11" t="s">
        <v>2991</v>
      </c>
    </row>
    <row r="2577" spans="1:19">
      <c r="A2577" s="34"/>
      <c r="B2577" s="34"/>
      <c r="C2577" s="50"/>
      <c r="D2577" s="51"/>
      <c r="E2577" s="60"/>
      <c r="F2577" s="59"/>
      <c r="G2577" s="69"/>
      <c r="H2577" s="73"/>
      <c r="I2577" s="54"/>
      <c r="J2577" s="59"/>
      <c r="K2577" s="94" t="s">
        <v>3144</v>
      </c>
      <c r="L2577" s="93" t="s">
        <v>3145</v>
      </c>
      <c r="M2577" s="1">
        <f t="shared" si="96"/>
        <v>21</v>
      </c>
      <c r="O2577" s="1" t="str">
        <f t="shared" si="97"/>
        <v>IC113</v>
      </c>
      <c r="P2577" s="1" t="str">
        <f t="shared" si="98"/>
        <v>Marshall Is Expansion</v>
      </c>
      <c r="Q2577" s="13" t="s">
        <v>3121</v>
      </c>
      <c r="R2577" s="11" t="s">
        <v>33</v>
      </c>
      <c r="S2577" s="11" t="s">
        <v>2991</v>
      </c>
    </row>
    <row r="2578" spans="1:19">
      <c r="A2578" s="34"/>
      <c r="B2578" s="34"/>
      <c r="C2578" s="50"/>
      <c r="D2578" s="51"/>
      <c r="E2578" s="60"/>
      <c r="F2578" s="59"/>
      <c r="G2578" s="69"/>
      <c r="H2578" s="73"/>
      <c r="I2578" s="54"/>
      <c r="J2578" s="59"/>
      <c r="K2578" s="94" t="s">
        <v>3146</v>
      </c>
      <c r="L2578" s="93" t="s">
        <v>3147</v>
      </c>
      <c r="M2578" s="1">
        <f t="shared" si="96"/>
        <v>26</v>
      </c>
      <c r="O2578" s="1" t="str">
        <f t="shared" si="97"/>
        <v>IC114</v>
      </c>
      <c r="P2578" s="1" t="str">
        <f t="shared" si="98"/>
        <v>Kiribati Additional Budget</v>
      </c>
      <c r="Q2578" s="13" t="s">
        <v>3121</v>
      </c>
      <c r="R2578" s="11" t="s">
        <v>33</v>
      </c>
      <c r="S2578" s="11" t="s">
        <v>2991</v>
      </c>
    </row>
    <row r="2579" spans="1:19">
      <c r="A2579" s="34"/>
      <c r="B2579" s="34"/>
      <c r="C2579" s="50"/>
      <c r="D2579" s="51"/>
      <c r="E2579" s="60"/>
      <c r="F2579" s="59"/>
      <c r="G2579" s="69"/>
      <c r="H2579" s="73"/>
      <c r="I2579" s="54"/>
      <c r="J2579" s="59"/>
      <c r="K2579" s="94" t="s">
        <v>3148</v>
      </c>
      <c r="L2579" s="93" t="s">
        <v>3149</v>
      </c>
      <c r="M2579" s="1">
        <f t="shared" si="96"/>
        <v>28</v>
      </c>
      <c r="O2579" s="1" t="str">
        <f t="shared" si="97"/>
        <v>IC115</v>
      </c>
      <c r="P2579" s="1" t="str">
        <f t="shared" si="98"/>
        <v>Perimeter Fencing- Pony Club</v>
      </c>
      <c r="Q2579" s="13" t="s">
        <v>3121</v>
      </c>
      <c r="R2579" s="11" t="s">
        <v>33</v>
      </c>
      <c r="S2579" s="11" t="s">
        <v>2991</v>
      </c>
    </row>
    <row r="2580" spans="1:19">
      <c r="A2580" s="34"/>
      <c r="B2580" s="34"/>
      <c r="C2580" s="50"/>
      <c r="D2580" s="51"/>
      <c r="E2580" s="60"/>
      <c r="F2580" s="59"/>
      <c r="G2580" s="69"/>
      <c r="H2580" s="73"/>
      <c r="I2580" s="54"/>
      <c r="J2580" s="59"/>
      <c r="K2580" s="94" t="s">
        <v>3150</v>
      </c>
      <c r="L2580" s="93" t="s">
        <v>3151</v>
      </c>
      <c r="M2580" s="1">
        <f t="shared" si="96"/>
        <v>28</v>
      </c>
      <c r="O2580" s="1" t="str">
        <f t="shared" si="97"/>
        <v>IC116</v>
      </c>
      <c r="P2580" s="1" t="str">
        <f t="shared" si="98"/>
        <v>Water Rings Main Connections</v>
      </c>
      <c r="Q2580" s="13" t="s">
        <v>3121</v>
      </c>
      <c r="R2580" s="11" t="s">
        <v>33</v>
      </c>
      <c r="S2580" s="11" t="s">
        <v>2991</v>
      </c>
    </row>
    <row r="2581" spans="1:19">
      <c r="A2581" s="34"/>
      <c r="B2581" s="34"/>
      <c r="C2581" s="50"/>
      <c r="D2581" s="51"/>
      <c r="E2581" s="60"/>
      <c r="F2581" s="59"/>
      <c r="G2581" s="69"/>
      <c r="H2581" s="73"/>
      <c r="I2581" s="54"/>
      <c r="J2581" s="59"/>
      <c r="K2581" s="94" t="s">
        <v>3152</v>
      </c>
      <c r="L2581" s="93" t="s">
        <v>3153</v>
      </c>
      <c r="M2581" s="1">
        <f t="shared" si="96"/>
        <v>19</v>
      </c>
      <c r="O2581" s="1" t="str">
        <f t="shared" si="97"/>
        <v>IC117</v>
      </c>
      <c r="P2581" s="1" t="str">
        <f t="shared" si="98"/>
        <v>Regional subcentres</v>
      </c>
      <c r="Q2581" s="13" t="s">
        <v>3121</v>
      </c>
      <c r="R2581" s="11" t="s">
        <v>33</v>
      </c>
      <c r="S2581" s="11" t="s">
        <v>2991</v>
      </c>
    </row>
    <row r="2582" spans="1:19">
      <c r="A2582" s="34"/>
      <c r="B2582" s="34"/>
      <c r="C2582" s="50"/>
      <c r="D2582" s="51"/>
      <c r="E2582" s="60"/>
      <c r="F2582" s="59"/>
      <c r="G2582" s="69"/>
      <c r="H2582" s="73"/>
      <c r="I2582" s="54"/>
      <c r="J2582" s="59"/>
      <c r="K2582" s="94" t="s">
        <v>3154</v>
      </c>
      <c r="L2582" s="93" t="s">
        <v>3155</v>
      </c>
      <c r="M2582" s="1">
        <f t="shared" si="96"/>
        <v>27</v>
      </c>
      <c r="O2582" s="1" t="str">
        <f t="shared" si="97"/>
        <v>IC118</v>
      </c>
      <c r="P2582" s="1" t="str">
        <f t="shared" si="98"/>
        <v>New Main Entrance-Pony Club</v>
      </c>
      <c r="Q2582" s="13" t="s">
        <v>3121</v>
      </c>
      <c r="R2582" s="11" t="s">
        <v>33</v>
      </c>
      <c r="S2582" s="11" t="s">
        <v>2991</v>
      </c>
    </row>
    <row r="2583" spans="1:19">
      <c r="A2583" s="34"/>
      <c r="B2583" s="34"/>
      <c r="C2583" s="50"/>
      <c r="D2583" s="51"/>
      <c r="E2583" s="60"/>
      <c r="F2583" s="59"/>
      <c r="G2583" s="69"/>
      <c r="H2583" s="73"/>
      <c r="I2583" s="54"/>
      <c r="J2583" s="59"/>
      <c r="K2583" s="94" t="s">
        <v>3156</v>
      </c>
      <c r="L2583" s="93" t="s">
        <v>3157</v>
      </c>
      <c r="M2583" s="1">
        <f t="shared" si="96"/>
        <v>24</v>
      </c>
      <c r="O2583" s="1" t="str">
        <f t="shared" si="97"/>
        <v>IC119</v>
      </c>
      <c r="P2583" s="1" t="str">
        <f t="shared" si="98"/>
        <v>Tonga Campus Development</v>
      </c>
      <c r="Q2583" s="13" t="s">
        <v>3121</v>
      </c>
      <c r="R2583" s="11" t="s">
        <v>33</v>
      </c>
      <c r="S2583" s="11" t="s">
        <v>2991</v>
      </c>
    </row>
    <row r="2584" spans="1:19">
      <c r="A2584" s="34"/>
      <c r="B2584" s="34"/>
      <c r="C2584" s="50"/>
      <c r="D2584" s="51"/>
      <c r="E2584" s="60"/>
      <c r="F2584" s="59"/>
      <c r="G2584" s="69"/>
      <c r="H2584" s="73"/>
      <c r="I2584" s="54"/>
      <c r="J2584" s="59"/>
      <c r="K2584" s="94" t="s">
        <v>3158</v>
      </c>
      <c r="L2584" s="93" t="s">
        <v>3159</v>
      </c>
      <c r="M2584" s="1">
        <f t="shared" si="96"/>
        <v>21</v>
      </c>
      <c r="O2584" s="1" t="str">
        <f t="shared" si="97"/>
        <v>IC120</v>
      </c>
      <c r="P2584" s="1" t="str">
        <f t="shared" si="98"/>
        <v>Labasa Campus Vehicle</v>
      </c>
      <c r="Q2584" s="13" t="s">
        <v>3121</v>
      </c>
      <c r="R2584" s="11" t="s">
        <v>33</v>
      </c>
      <c r="S2584" s="11" t="s">
        <v>2991</v>
      </c>
    </row>
    <row r="2585" spans="1:19">
      <c r="A2585" s="34"/>
      <c r="B2585" s="34"/>
      <c r="C2585" s="50"/>
      <c r="D2585" s="51"/>
      <c r="E2585" s="60"/>
      <c r="F2585" s="59"/>
      <c r="G2585" s="69"/>
      <c r="H2585" s="69"/>
      <c r="I2585" s="54"/>
      <c r="J2585" s="54"/>
      <c r="K2585" s="94" t="s">
        <v>3160</v>
      </c>
      <c r="L2585" s="93" t="s">
        <v>3161</v>
      </c>
      <c r="M2585" s="1">
        <f t="shared" si="96"/>
        <v>23</v>
      </c>
      <c r="O2585" s="1" t="str">
        <f t="shared" si="97"/>
        <v>IC121</v>
      </c>
      <c r="P2585" s="1" t="str">
        <f t="shared" si="98"/>
        <v>Regional Campus Fencing</v>
      </c>
      <c r="Q2585" s="13" t="s">
        <v>3121</v>
      </c>
      <c r="R2585" s="11" t="s">
        <v>33</v>
      </c>
      <c r="S2585" s="11" t="s">
        <v>2991</v>
      </c>
    </row>
    <row r="2586" spans="1:19">
      <c r="A2586" s="34"/>
      <c r="B2586" s="34"/>
      <c r="C2586" s="50"/>
      <c r="D2586" s="51"/>
      <c r="E2586" s="60"/>
      <c r="F2586" s="59"/>
      <c r="G2586" s="69"/>
      <c r="H2586" s="69"/>
      <c r="I2586" s="54"/>
      <c r="J2586" s="54"/>
      <c r="K2586" s="94" t="s">
        <v>3162</v>
      </c>
      <c r="L2586" s="93" t="s">
        <v>3163</v>
      </c>
      <c r="M2586" s="1">
        <f t="shared" si="96"/>
        <v>21</v>
      </c>
      <c r="O2586" s="1" t="str">
        <f t="shared" si="97"/>
        <v>IC122</v>
      </c>
      <c r="P2586" s="1" t="str">
        <f t="shared" si="98"/>
        <v>Emalus Campus Fencing</v>
      </c>
      <c r="Q2586" s="13" t="s">
        <v>3121</v>
      </c>
      <c r="R2586" s="11" t="s">
        <v>33</v>
      </c>
      <c r="S2586" s="11" t="s">
        <v>2991</v>
      </c>
    </row>
    <row r="2587" spans="1:19">
      <c r="A2587" s="34"/>
      <c r="B2587" s="34"/>
      <c r="C2587" s="50"/>
      <c r="D2587" s="51"/>
      <c r="E2587" s="60"/>
      <c r="F2587" s="59"/>
      <c r="G2587" s="69"/>
      <c r="H2587" s="69"/>
      <c r="I2587" s="54"/>
      <c r="J2587" s="54"/>
      <c r="K2587" s="94" t="s">
        <v>3164</v>
      </c>
      <c r="L2587" s="93" t="s">
        <v>3165</v>
      </c>
      <c r="M2587" s="1">
        <f t="shared" si="96"/>
        <v>22</v>
      </c>
      <c r="O2587" s="1" t="str">
        <f t="shared" si="97"/>
        <v>IC123</v>
      </c>
      <c r="P2587" s="1" t="str">
        <f t="shared" si="98"/>
        <v>Solomos Is Study Space</v>
      </c>
      <c r="Q2587" s="13" t="s">
        <v>3121</v>
      </c>
      <c r="R2587" s="11" t="s">
        <v>33</v>
      </c>
      <c r="S2587" s="11" t="s">
        <v>2991</v>
      </c>
    </row>
    <row r="2588" spans="1:19">
      <c r="A2588" s="34"/>
      <c r="B2588" s="34"/>
      <c r="C2588" s="50"/>
      <c r="D2588" s="51"/>
      <c r="E2588" s="60"/>
      <c r="F2588" s="59"/>
      <c r="G2588" s="69"/>
      <c r="H2588" s="69"/>
      <c r="I2588" s="54"/>
      <c r="J2588" s="54"/>
      <c r="K2588" s="94" t="s">
        <v>3166</v>
      </c>
      <c r="L2588" s="93" t="s">
        <v>3167</v>
      </c>
      <c r="M2588" s="1">
        <f t="shared" si="96"/>
        <v>26</v>
      </c>
      <c r="O2588" s="1" t="str">
        <f t="shared" si="97"/>
        <v>IC124</v>
      </c>
      <c r="P2588" s="1" t="str">
        <f t="shared" si="98"/>
        <v>Retaining Wall-Solomons Is</v>
      </c>
      <c r="Q2588" s="13" t="s">
        <v>3121</v>
      </c>
      <c r="R2588" s="11" t="s">
        <v>33</v>
      </c>
      <c r="S2588" s="11" t="s">
        <v>2991</v>
      </c>
    </row>
    <row r="2589" spans="1:19">
      <c r="A2589" s="34"/>
      <c r="B2589" s="34"/>
      <c r="C2589" s="50"/>
      <c r="D2589" s="51"/>
      <c r="E2589" s="60"/>
      <c r="F2589" s="59"/>
      <c r="G2589" s="69"/>
      <c r="H2589" s="69"/>
      <c r="I2589" s="54"/>
      <c r="J2589" s="54"/>
      <c r="K2589" s="94" t="s">
        <v>3168</v>
      </c>
      <c r="L2589" s="93" t="s">
        <v>3169</v>
      </c>
      <c r="M2589" s="1">
        <f t="shared" si="96"/>
        <v>20</v>
      </c>
      <c r="O2589" s="1" t="str">
        <f t="shared" si="97"/>
        <v>IC125</v>
      </c>
      <c r="P2589" s="1" t="str">
        <f t="shared" si="98"/>
        <v>VC Residence Fencing</v>
      </c>
      <c r="Q2589" s="13" t="s">
        <v>3121</v>
      </c>
      <c r="R2589" s="11" t="s">
        <v>33</v>
      </c>
      <c r="S2589" s="11" t="s">
        <v>2991</v>
      </c>
    </row>
    <row r="2590" spans="1:19">
      <c r="A2590" s="34"/>
      <c r="B2590" s="34"/>
      <c r="C2590" s="50"/>
      <c r="D2590" s="51"/>
      <c r="E2590" s="60"/>
      <c r="F2590" s="59"/>
      <c r="G2590" s="69"/>
      <c r="H2590" s="69"/>
      <c r="I2590" s="54"/>
      <c r="J2590" s="54"/>
      <c r="K2590" s="94" t="s">
        <v>3170</v>
      </c>
      <c r="L2590" s="93" t="s">
        <v>3171</v>
      </c>
      <c r="M2590" s="1">
        <f t="shared" si="96"/>
        <v>18</v>
      </c>
      <c r="O2590" s="1" t="str">
        <f t="shared" si="97"/>
        <v>IC126</v>
      </c>
      <c r="P2590" s="1" t="str">
        <f t="shared" si="98"/>
        <v>Fire Panel-Statham</v>
      </c>
      <c r="Q2590" s="13" t="s">
        <v>3121</v>
      </c>
      <c r="R2590" s="11" t="s">
        <v>33</v>
      </c>
      <c r="S2590" s="11" t="s">
        <v>2991</v>
      </c>
    </row>
    <row r="2591" spans="1:19">
      <c r="A2591" s="34"/>
      <c r="B2591" s="34"/>
      <c r="C2591" s="50"/>
      <c r="D2591" s="51"/>
      <c r="E2591" s="60"/>
      <c r="F2591" s="59"/>
      <c r="G2591" s="69"/>
      <c r="H2591" s="69"/>
      <c r="I2591" s="54"/>
      <c r="J2591" s="54"/>
      <c r="K2591" s="94" t="s">
        <v>3172</v>
      </c>
      <c r="L2591" s="93" t="s">
        <v>3173</v>
      </c>
      <c r="M2591" s="1">
        <f>MAX(LEN(F2591), LEN(H2591), LEN(J2591), LEN(L2614))</f>
        <v>0</v>
      </c>
      <c r="O2591" s="1" t="str">
        <f>E2591&amp;G2591&amp;I2591&amp;K2614</f>
        <v/>
      </c>
      <c r="P2591" s="1" t="str">
        <f>F2591&amp;H2591&amp;J2591&amp;L2614</f>
        <v/>
      </c>
      <c r="Q2591" s="13" t="s">
        <v>3121</v>
      </c>
      <c r="R2591" s="11" t="s">
        <v>33</v>
      </c>
      <c r="S2591" s="11" t="s">
        <v>2991</v>
      </c>
    </row>
    <row r="2592" spans="1:19">
      <c r="A2592" s="34"/>
      <c r="B2592" s="34"/>
      <c r="C2592" s="50"/>
      <c r="D2592" s="51"/>
      <c r="E2592" s="60"/>
      <c r="F2592" s="59"/>
      <c r="G2592" s="69"/>
      <c r="H2592" s="69"/>
      <c r="I2592" s="54"/>
      <c r="J2592" s="54"/>
      <c r="K2592" s="94" t="s">
        <v>3174</v>
      </c>
      <c r="L2592" s="93" t="s">
        <v>3175</v>
      </c>
      <c r="R2592" s="235" t="s">
        <v>33</v>
      </c>
      <c r="S2592" s="235"/>
    </row>
    <row r="2593" spans="1:19">
      <c r="A2593" s="34"/>
      <c r="B2593" s="34"/>
      <c r="C2593" s="50"/>
      <c r="D2593" s="51"/>
      <c r="E2593" s="60"/>
      <c r="F2593" s="59"/>
      <c r="G2593" s="69"/>
      <c r="H2593" s="69"/>
      <c r="I2593" s="54"/>
      <c r="J2593" s="54"/>
      <c r="K2593" s="94" t="s">
        <v>5707</v>
      </c>
      <c r="L2593" s="93" t="s">
        <v>5708</v>
      </c>
      <c r="R2593" s="235" t="s">
        <v>33</v>
      </c>
      <c r="S2593" s="235"/>
    </row>
    <row r="2594" spans="1:19">
      <c r="A2594" s="34"/>
      <c r="B2594" s="34"/>
      <c r="C2594" s="50"/>
      <c r="D2594" s="51"/>
      <c r="E2594" s="60"/>
      <c r="F2594" s="59"/>
      <c r="G2594" s="69"/>
      <c r="H2594" s="69"/>
      <c r="I2594" s="54"/>
      <c r="J2594" s="54"/>
      <c r="K2594" s="94" t="s">
        <v>5709</v>
      </c>
      <c r="L2594" s="93" t="s">
        <v>5710</v>
      </c>
      <c r="R2594" s="235" t="s">
        <v>33</v>
      </c>
      <c r="S2594" s="235"/>
    </row>
    <row r="2595" spans="1:19">
      <c r="A2595" s="34"/>
      <c r="B2595" s="34"/>
      <c r="C2595" s="50"/>
      <c r="D2595" s="51"/>
      <c r="E2595" s="60"/>
      <c r="F2595" s="59"/>
      <c r="G2595" s="69"/>
      <c r="H2595" s="69"/>
      <c r="I2595" s="54"/>
      <c r="J2595" s="54"/>
      <c r="K2595" s="94" t="s">
        <v>5711</v>
      </c>
      <c r="L2595" s="93" t="s">
        <v>5712</v>
      </c>
      <c r="R2595" s="235" t="s">
        <v>33</v>
      </c>
      <c r="S2595" s="235"/>
    </row>
    <row r="2596" spans="1:19">
      <c r="A2596" s="34"/>
      <c r="B2596" s="34"/>
      <c r="C2596" s="50"/>
      <c r="D2596" s="51"/>
      <c r="E2596" s="60"/>
      <c r="F2596" s="59"/>
      <c r="G2596" s="69"/>
      <c r="H2596" s="69"/>
      <c r="I2596" s="54"/>
      <c r="J2596" s="54"/>
      <c r="K2596" s="94" t="s">
        <v>5713</v>
      </c>
      <c r="L2596" s="93" t="s">
        <v>5714</v>
      </c>
      <c r="R2596" s="235" t="s">
        <v>33</v>
      </c>
      <c r="S2596" s="235"/>
    </row>
    <row r="2597" spans="1:19">
      <c r="A2597" s="34"/>
      <c r="B2597" s="34"/>
      <c r="C2597" s="50"/>
      <c r="D2597" s="51"/>
      <c r="E2597" s="60"/>
      <c r="F2597" s="59"/>
      <c r="G2597" s="69"/>
      <c r="H2597" s="69"/>
      <c r="I2597" s="54"/>
      <c r="J2597" s="54"/>
      <c r="K2597" s="94" t="s">
        <v>5715</v>
      </c>
      <c r="L2597" s="93" t="s">
        <v>5716</v>
      </c>
      <c r="R2597" s="235" t="s">
        <v>33</v>
      </c>
      <c r="S2597" s="235"/>
    </row>
    <row r="2598" spans="1:19">
      <c r="A2598" s="34"/>
      <c r="B2598" s="34"/>
      <c r="C2598" s="50"/>
      <c r="D2598" s="51"/>
      <c r="E2598" s="60"/>
      <c r="F2598" s="59"/>
      <c r="G2598" s="69"/>
      <c r="H2598" s="69"/>
      <c r="I2598" s="54"/>
      <c r="J2598" s="54"/>
      <c r="K2598" s="94" t="s">
        <v>5717</v>
      </c>
      <c r="L2598" s="93" t="s">
        <v>5718</v>
      </c>
      <c r="R2598" s="235" t="s">
        <v>33</v>
      </c>
      <c r="S2598" s="235"/>
    </row>
    <row r="2599" spans="1:19">
      <c r="A2599" s="34"/>
      <c r="B2599" s="34"/>
      <c r="C2599" s="50"/>
      <c r="D2599" s="51"/>
      <c r="E2599" s="60"/>
      <c r="F2599" s="59"/>
      <c r="G2599" s="69"/>
      <c r="H2599" s="69"/>
      <c r="I2599" s="54"/>
      <c r="J2599" s="54"/>
      <c r="K2599" s="94" t="s">
        <v>5719</v>
      </c>
      <c r="L2599" s="93" t="s">
        <v>5720</v>
      </c>
      <c r="R2599" s="235" t="s">
        <v>33</v>
      </c>
      <c r="S2599" s="235"/>
    </row>
    <row r="2600" spans="1:19">
      <c r="A2600" s="34"/>
      <c r="B2600" s="34"/>
      <c r="C2600" s="50"/>
      <c r="D2600" s="51"/>
      <c r="E2600" s="60"/>
      <c r="F2600" s="59"/>
      <c r="G2600" s="69"/>
      <c r="H2600" s="69"/>
      <c r="I2600" s="54"/>
      <c r="J2600" s="54"/>
      <c r="K2600" s="94" t="s">
        <v>5721</v>
      </c>
      <c r="L2600" s="93" t="s">
        <v>5722</v>
      </c>
      <c r="R2600" s="235" t="s">
        <v>33</v>
      </c>
      <c r="S2600" s="235"/>
    </row>
    <row r="2601" spans="1:19">
      <c r="A2601" s="34"/>
      <c r="B2601" s="34"/>
      <c r="C2601" s="50"/>
      <c r="D2601" s="51"/>
      <c r="E2601" s="60"/>
      <c r="F2601" s="59"/>
      <c r="G2601" s="69"/>
      <c r="H2601" s="69"/>
      <c r="I2601" s="54"/>
      <c r="J2601" s="54"/>
      <c r="K2601" s="94" t="s">
        <v>5723</v>
      </c>
      <c r="L2601" s="93" t="s">
        <v>5724</v>
      </c>
      <c r="R2601" s="235" t="s">
        <v>33</v>
      </c>
      <c r="S2601" s="235"/>
    </row>
    <row r="2602" spans="1:19">
      <c r="A2602" s="34"/>
      <c r="B2602" s="34"/>
      <c r="C2602" s="50"/>
      <c r="D2602" s="51"/>
      <c r="E2602" s="60"/>
      <c r="F2602" s="59"/>
      <c r="G2602" s="69"/>
      <c r="H2602" s="69"/>
      <c r="I2602" s="54"/>
      <c r="J2602" s="54"/>
      <c r="K2602" s="94" t="s">
        <v>5725</v>
      </c>
      <c r="L2602" s="93" t="s">
        <v>5726</v>
      </c>
      <c r="R2602" s="235" t="s">
        <v>33</v>
      </c>
      <c r="S2602" s="235"/>
    </row>
    <row r="2603" spans="1:19">
      <c r="A2603" s="34"/>
      <c r="B2603" s="34"/>
      <c r="C2603" s="50"/>
      <c r="D2603" s="51"/>
      <c r="E2603" s="60"/>
      <c r="F2603" s="59"/>
      <c r="G2603" s="69"/>
      <c r="H2603" s="69"/>
      <c r="I2603" s="54"/>
      <c r="J2603" s="54"/>
      <c r="K2603" s="94" t="s">
        <v>5727</v>
      </c>
      <c r="L2603" s="93" t="s">
        <v>5728</v>
      </c>
      <c r="R2603" s="235" t="s">
        <v>33</v>
      </c>
      <c r="S2603" s="235"/>
    </row>
    <row r="2604" spans="1:19">
      <c r="A2604" s="34"/>
      <c r="B2604" s="34"/>
      <c r="C2604" s="50"/>
      <c r="D2604" s="51"/>
      <c r="E2604" s="60"/>
      <c r="F2604" s="59"/>
      <c r="G2604" s="69"/>
      <c r="H2604" s="69"/>
      <c r="I2604" s="54"/>
      <c r="J2604" s="54"/>
      <c r="K2604" s="94" t="s">
        <v>5729</v>
      </c>
      <c r="L2604" s="93" t="s">
        <v>5730</v>
      </c>
      <c r="R2604" s="235" t="s">
        <v>33</v>
      </c>
      <c r="S2604" s="235"/>
    </row>
    <row r="2605" spans="1:19">
      <c r="A2605" s="34"/>
      <c r="B2605" s="34"/>
      <c r="C2605" s="50"/>
      <c r="D2605" s="51"/>
      <c r="E2605" s="60"/>
      <c r="F2605" s="59"/>
      <c r="G2605" s="69"/>
      <c r="H2605" s="69"/>
      <c r="I2605" s="54"/>
      <c r="J2605" s="54"/>
      <c r="K2605" s="94" t="s">
        <v>5947</v>
      </c>
      <c r="L2605" s="93" t="s">
        <v>5946</v>
      </c>
      <c r="R2605" s="235" t="s">
        <v>33</v>
      </c>
      <c r="S2605" s="235"/>
    </row>
    <row r="2606" spans="1:19">
      <c r="A2606" s="34"/>
      <c r="B2606" s="34"/>
      <c r="C2606" s="50"/>
      <c r="D2606" s="51"/>
      <c r="E2606" s="60"/>
      <c r="F2606" s="59"/>
      <c r="G2606" s="69"/>
      <c r="H2606" s="69"/>
      <c r="I2606" s="54"/>
      <c r="J2606" s="54"/>
      <c r="K2606" s="94" t="s">
        <v>5950</v>
      </c>
      <c r="L2606" s="93" t="s">
        <v>5951</v>
      </c>
      <c r="R2606" s="256" t="s">
        <v>33</v>
      </c>
      <c r="S2606" s="256"/>
    </row>
    <row r="2607" spans="1:19">
      <c r="A2607" s="34"/>
      <c r="B2607" s="34"/>
      <c r="C2607" s="50"/>
      <c r="D2607" s="51"/>
      <c r="E2607" s="60"/>
      <c r="F2607" s="59"/>
      <c r="G2607" s="69"/>
      <c r="H2607" s="69"/>
      <c r="I2607" s="54"/>
      <c r="J2607" s="54"/>
      <c r="K2607" s="94" t="s">
        <v>6248</v>
      </c>
      <c r="L2607" s="93" t="s">
        <v>6249</v>
      </c>
      <c r="R2607" s="272" t="s">
        <v>33</v>
      </c>
      <c r="S2607" s="272"/>
    </row>
    <row r="2608" spans="1:19">
      <c r="A2608" s="34"/>
      <c r="B2608" s="34"/>
      <c r="C2608" s="50"/>
      <c r="D2608" s="51"/>
      <c r="E2608" s="60"/>
      <c r="F2608" s="59"/>
      <c r="G2608" s="69"/>
      <c r="H2608" s="69"/>
      <c r="I2608" s="54"/>
      <c r="J2608" s="54"/>
      <c r="K2608" s="94" t="s">
        <v>6250</v>
      </c>
      <c r="L2608" s="93" t="s">
        <v>6251</v>
      </c>
      <c r="R2608" s="272" t="s">
        <v>33</v>
      </c>
      <c r="S2608" s="272"/>
    </row>
    <row r="2609" spans="1:19">
      <c r="A2609" s="34"/>
      <c r="B2609" s="34"/>
      <c r="C2609" s="50"/>
      <c r="D2609" s="51"/>
      <c r="E2609" s="60"/>
      <c r="F2609" s="59"/>
      <c r="G2609" s="69"/>
      <c r="H2609" s="69"/>
      <c r="I2609" s="54"/>
      <c r="J2609" s="54"/>
      <c r="K2609" s="94" t="s">
        <v>6844</v>
      </c>
      <c r="L2609" s="93" t="s">
        <v>6845</v>
      </c>
      <c r="R2609" s="343" t="s">
        <v>33</v>
      </c>
      <c r="S2609" s="272"/>
    </row>
    <row r="2610" spans="1:19">
      <c r="A2610" s="34"/>
      <c r="B2610" s="34"/>
      <c r="C2610" s="50"/>
      <c r="D2610" s="51"/>
      <c r="E2610" s="60"/>
      <c r="F2610" s="59"/>
      <c r="G2610" s="69"/>
      <c r="H2610" s="69"/>
      <c r="I2610" s="54"/>
      <c r="J2610" s="54"/>
      <c r="K2610" s="94" t="s">
        <v>6846</v>
      </c>
      <c r="L2610" s="93" t="s">
        <v>6847</v>
      </c>
      <c r="R2610" s="343" t="s">
        <v>33</v>
      </c>
      <c r="S2610" s="272"/>
    </row>
    <row r="2611" spans="1:19">
      <c r="A2611" s="34"/>
      <c r="B2611" s="34"/>
      <c r="C2611" s="50"/>
      <c r="D2611" s="51"/>
      <c r="E2611" s="60"/>
      <c r="F2611" s="59"/>
      <c r="G2611" s="69"/>
      <c r="H2611" s="69"/>
      <c r="I2611" s="54"/>
      <c r="J2611" s="54"/>
      <c r="K2611" s="94" t="s">
        <v>7390</v>
      </c>
      <c r="L2611" s="93" t="s">
        <v>7392</v>
      </c>
      <c r="R2611" s="343" t="s">
        <v>33</v>
      </c>
      <c r="S2611" s="272"/>
    </row>
    <row r="2612" spans="1:19">
      <c r="A2612" s="34"/>
      <c r="B2612" s="34"/>
      <c r="C2612" s="50"/>
      <c r="D2612" s="51"/>
      <c r="E2612" s="60"/>
      <c r="F2612" s="59"/>
      <c r="G2612" s="69"/>
      <c r="H2612" s="69"/>
      <c r="I2612" s="54"/>
      <c r="J2612" s="54"/>
      <c r="K2612" s="94" t="s">
        <v>7391</v>
      </c>
      <c r="L2612" s="93" t="s">
        <v>7393</v>
      </c>
      <c r="R2612" s="343" t="s">
        <v>33</v>
      </c>
      <c r="S2612" s="272"/>
    </row>
    <row r="2613" spans="1:19">
      <c r="A2613" s="34"/>
      <c r="B2613" s="34"/>
      <c r="C2613" s="50"/>
      <c r="D2613" s="51"/>
      <c r="E2613" s="60"/>
      <c r="F2613" s="59"/>
      <c r="G2613" s="69"/>
      <c r="H2613" s="69"/>
      <c r="I2613" s="54"/>
      <c r="J2613" s="54"/>
      <c r="K2613" s="94"/>
      <c r="L2613" s="93"/>
      <c r="R2613" s="256"/>
      <c r="S2613" s="256"/>
    </row>
    <row r="2614" spans="1:19">
      <c r="A2614" s="34"/>
      <c r="B2614" s="34"/>
      <c r="C2614" s="50"/>
      <c r="D2614" s="51"/>
      <c r="E2614" s="60"/>
      <c r="F2614" s="59"/>
      <c r="G2614" s="69"/>
      <c r="H2614" s="73"/>
      <c r="I2614" s="54" t="s">
        <v>3176</v>
      </c>
      <c r="J2614" s="59" t="s">
        <v>3177</v>
      </c>
      <c r="K2614" s="94"/>
      <c r="L2614" s="93"/>
      <c r="S2614" s="11" t="s">
        <v>2991</v>
      </c>
    </row>
    <row r="2615" spans="1:19">
      <c r="A2615" s="34"/>
      <c r="B2615" s="34"/>
      <c r="C2615" s="50"/>
      <c r="D2615" s="51"/>
      <c r="E2615" s="60"/>
      <c r="F2615" s="59"/>
      <c r="G2615" s="69"/>
      <c r="H2615" s="73"/>
      <c r="I2615" s="54"/>
      <c r="J2615" s="59"/>
      <c r="K2615" s="87"/>
      <c r="L2615" s="87"/>
      <c r="M2615" s="1">
        <f t="shared" ref="M2615:M2649" si="99">MAX(LEN(F2615), LEN(H2615), LEN(J2615), LEN(L2616))</f>
        <v>21</v>
      </c>
      <c r="O2615" s="1" t="str">
        <f t="shared" ref="O2615:O2649" si="100">E2615&amp;G2615&amp;I2615&amp;K2616</f>
        <v>IA101</v>
      </c>
      <c r="P2615" s="1" t="str">
        <f t="shared" ref="P2615:P2649" si="101">F2615&amp;H2615&amp;J2615&amp;L2616</f>
        <v>DVC/Admin Contingency</v>
      </c>
      <c r="Q2615" s="13" t="s">
        <v>3176</v>
      </c>
      <c r="R2615" s="11" t="s">
        <v>33</v>
      </c>
      <c r="S2615" s="11" t="s">
        <v>2991</v>
      </c>
    </row>
    <row r="2616" spans="1:19">
      <c r="A2616" s="34"/>
      <c r="B2616" s="34"/>
      <c r="C2616" s="50"/>
      <c r="D2616" s="51"/>
      <c r="E2616" s="60"/>
      <c r="F2616" s="59"/>
      <c r="G2616" s="69"/>
      <c r="H2616" s="73"/>
      <c r="I2616" s="54"/>
      <c r="J2616" s="59"/>
      <c r="K2616" s="94" t="s">
        <v>3178</v>
      </c>
      <c r="L2616" s="93" t="s">
        <v>3179</v>
      </c>
      <c r="M2616" s="1">
        <f t="shared" si="99"/>
        <v>28</v>
      </c>
      <c r="O2616" s="1" t="str">
        <f t="shared" si="100"/>
        <v>IA102</v>
      </c>
      <c r="P2616" s="1" t="str">
        <f t="shared" si="101"/>
        <v>Director Commerical -Housing</v>
      </c>
      <c r="Q2616" s="13" t="s">
        <v>3176</v>
      </c>
      <c r="R2616" s="11" t="s">
        <v>33</v>
      </c>
      <c r="S2616" s="11" t="s">
        <v>2991</v>
      </c>
    </row>
    <row r="2617" spans="1:19">
      <c r="A2617" s="34"/>
      <c r="B2617" s="34"/>
      <c r="C2617" s="50"/>
      <c r="D2617" s="51"/>
      <c r="E2617" s="60"/>
      <c r="F2617" s="59"/>
      <c r="G2617" s="69"/>
      <c r="H2617" s="73"/>
      <c r="I2617" s="54"/>
      <c r="J2617" s="59"/>
      <c r="K2617" s="94" t="s">
        <v>3180</v>
      </c>
      <c r="L2617" s="93" t="s">
        <v>3181</v>
      </c>
      <c r="M2617" s="1">
        <f t="shared" si="99"/>
        <v>10</v>
      </c>
      <c r="O2617" s="1" t="str">
        <f t="shared" si="100"/>
        <v>IA103</v>
      </c>
      <c r="P2617" s="1" t="str">
        <f t="shared" si="101"/>
        <v>Student PC</v>
      </c>
      <c r="Q2617" s="13" t="s">
        <v>3176</v>
      </c>
      <c r="R2617" s="11" t="s">
        <v>33</v>
      </c>
      <c r="S2617" s="11" t="s">
        <v>2991</v>
      </c>
    </row>
    <row r="2618" spans="1:19">
      <c r="A2618" s="34"/>
      <c r="B2618" s="34"/>
      <c r="C2618" s="50"/>
      <c r="D2618" s="51"/>
      <c r="E2618" s="60"/>
      <c r="F2618" s="59"/>
      <c r="G2618" s="69"/>
      <c r="H2618" s="73"/>
      <c r="I2618" s="54"/>
      <c r="J2618" s="59"/>
      <c r="K2618" s="94" t="s">
        <v>3182</v>
      </c>
      <c r="L2618" s="93" t="s">
        <v>3183</v>
      </c>
      <c r="M2618" s="1">
        <f t="shared" si="99"/>
        <v>24</v>
      </c>
      <c r="O2618" s="1" t="str">
        <f t="shared" si="100"/>
        <v>IA104</v>
      </c>
      <c r="P2618" s="1" t="str">
        <f t="shared" si="101"/>
        <v xml:space="preserve">Staff PCs               </v>
      </c>
      <c r="Q2618" s="13" t="s">
        <v>3176</v>
      </c>
      <c r="R2618" s="11" t="s">
        <v>33</v>
      </c>
      <c r="S2618" s="11" t="s">
        <v>2991</v>
      </c>
    </row>
    <row r="2619" spans="1:19">
      <c r="A2619" s="34"/>
      <c r="B2619" s="34"/>
      <c r="C2619" s="50"/>
      <c r="D2619" s="51"/>
      <c r="E2619" s="60"/>
      <c r="F2619" s="59"/>
      <c r="G2619" s="69"/>
      <c r="H2619" s="73"/>
      <c r="I2619" s="54"/>
      <c r="J2619" s="59"/>
      <c r="K2619" s="94" t="s">
        <v>3184</v>
      </c>
      <c r="L2619" s="93" t="s">
        <v>3003</v>
      </c>
      <c r="M2619" s="1">
        <f t="shared" si="99"/>
        <v>33</v>
      </c>
      <c r="O2619" s="1" t="str">
        <f t="shared" si="100"/>
        <v>IA105</v>
      </c>
      <c r="P2619" s="1" t="str">
        <f t="shared" si="101"/>
        <v xml:space="preserve">Information Technology Services  </v>
      </c>
      <c r="Q2619" s="13" t="s">
        <v>3176</v>
      </c>
      <c r="R2619" s="11" t="s">
        <v>33</v>
      </c>
      <c r="S2619" s="11" t="s">
        <v>2991</v>
      </c>
    </row>
    <row r="2620" spans="1:19">
      <c r="A2620" s="34"/>
      <c r="B2620" s="34"/>
      <c r="C2620" s="50"/>
      <c r="D2620" s="51"/>
      <c r="E2620" s="60"/>
      <c r="F2620" s="59"/>
      <c r="G2620" s="69"/>
      <c r="H2620" s="73"/>
      <c r="I2620" s="54"/>
      <c r="J2620" s="59"/>
      <c r="K2620" s="94" t="s">
        <v>3185</v>
      </c>
      <c r="L2620" s="93" t="s">
        <v>3186</v>
      </c>
      <c r="M2620" s="1">
        <f t="shared" si="99"/>
        <v>28</v>
      </c>
      <c r="O2620" s="1" t="str">
        <f t="shared" si="100"/>
        <v>IA106</v>
      </c>
      <c r="P2620" s="1" t="str">
        <f t="shared" si="101"/>
        <v>Overall Student Satisfaction</v>
      </c>
      <c r="Q2620" s="13" t="s">
        <v>3176</v>
      </c>
      <c r="R2620" s="11" t="s">
        <v>33</v>
      </c>
      <c r="S2620" s="11" t="s">
        <v>2991</v>
      </c>
    </row>
    <row r="2621" spans="1:19">
      <c r="A2621" s="34"/>
      <c r="B2621" s="34"/>
      <c r="C2621" s="50"/>
      <c r="D2621" s="51"/>
      <c r="E2621" s="60"/>
      <c r="F2621" s="59"/>
      <c r="G2621" s="69"/>
      <c r="H2621" s="73"/>
      <c r="I2621" s="54"/>
      <c r="J2621" s="59"/>
      <c r="K2621" s="94" t="s">
        <v>3187</v>
      </c>
      <c r="L2621" s="93" t="s">
        <v>3188</v>
      </c>
      <c r="M2621" s="1">
        <f t="shared" si="99"/>
        <v>21</v>
      </c>
      <c r="O2621" s="1" t="str">
        <f t="shared" si="100"/>
        <v>IA107</v>
      </c>
      <c r="P2621" s="1" t="str">
        <f t="shared" si="101"/>
        <v>Dining Hall Generator</v>
      </c>
      <c r="Q2621" s="13" t="s">
        <v>3176</v>
      </c>
      <c r="R2621" s="11" t="s">
        <v>33</v>
      </c>
      <c r="S2621" s="11" t="s">
        <v>2991</v>
      </c>
    </row>
    <row r="2622" spans="1:19">
      <c r="A2622" s="34"/>
      <c r="B2622" s="34"/>
      <c r="C2622" s="50"/>
      <c r="D2622" s="51"/>
      <c r="E2622" s="60"/>
      <c r="F2622" s="59"/>
      <c r="G2622" s="69"/>
      <c r="H2622" s="73"/>
      <c r="I2622" s="54"/>
      <c r="J2622" s="59"/>
      <c r="K2622" s="94" t="s">
        <v>3189</v>
      </c>
      <c r="L2622" s="93" t="s">
        <v>3190</v>
      </c>
      <c r="M2622" s="1">
        <f t="shared" si="99"/>
        <v>19</v>
      </c>
      <c r="O2622" s="1" t="str">
        <f t="shared" si="100"/>
        <v>IA108</v>
      </c>
      <c r="P2622" s="1" t="str">
        <f t="shared" si="101"/>
        <v>ICT Stage Equipment</v>
      </c>
      <c r="Q2622" s="13" t="s">
        <v>3176</v>
      </c>
      <c r="R2622" s="11" t="s">
        <v>33</v>
      </c>
      <c r="S2622" s="11" t="s">
        <v>2991</v>
      </c>
    </row>
    <row r="2623" spans="1:19">
      <c r="A2623" s="34"/>
      <c r="B2623" s="34"/>
      <c r="C2623" s="50"/>
      <c r="D2623" s="51"/>
      <c r="E2623" s="60"/>
      <c r="F2623" s="59"/>
      <c r="G2623" s="69"/>
      <c r="H2623" s="73"/>
      <c r="I2623" s="54"/>
      <c r="J2623" s="59"/>
      <c r="K2623" s="94" t="s">
        <v>3191</v>
      </c>
      <c r="L2623" s="93" t="s">
        <v>3192</v>
      </c>
      <c r="M2623" s="1">
        <f t="shared" si="99"/>
        <v>35</v>
      </c>
      <c r="O2623" s="1" t="str">
        <f t="shared" si="100"/>
        <v>IA109</v>
      </c>
      <c r="P2623" s="1" t="str">
        <f t="shared" si="101"/>
        <v>Laucala Staff Resndtl Wifi-2012 Bud</v>
      </c>
      <c r="Q2623" s="13" t="s">
        <v>3176</v>
      </c>
      <c r="R2623" s="11" t="s">
        <v>33</v>
      </c>
      <c r="S2623" s="11" t="s">
        <v>2991</v>
      </c>
    </row>
    <row r="2624" spans="1:19">
      <c r="A2624" s="34"/>
      <c r="B2624" s="34"/>
      <c r="C2624" s="50"/>
      <c r="D2624" s="51"/>
      <c r="E2624" s="60"/>
      <c r="F2624" s="59"/>
      <c r="G2624" s="69"/>
      <c r="H2624" s="73"/>
      <c r="I2624" s="54"/>
      <c r="J2624" s="59"/>
      <c r="K2624" s="94" t="s">
        <v>3193</v>
      </c>
      <c r="L2624" s="93" t="s">
        <v>3194</v>
      </c>
      <c r="M2624" s="1">
        <f t="shared" si="99"/>
        <v>14</v>
      </c>
      <c r="O2624" s="1" t="str">
        <f t="shared" si="100"/>
        <v>IA110</v>
      </c>
      <c r="P2624" s="1" t="str">
        <f t="shared" si="101"/>
        <v>HOR-Water Urns</v>
      </c>
      <c r="Q2624" s="13" t="s">
        <v>3176</v>
      </c>
      <c r="R2624" s="11" t="s">
        <v>33</v>
      </c>
      <c r="S2624" s="11" t="s">
        <v>2991</v>
      </c>
    </row>
    <row r="2625" spans="1:19">
      <c r="A2625" s="34"/>
      <c r="B2625" s="34"/>
      <c r="C2625" s="50"/>
      <c r="D2625" s="51"/>
      <c r="E2625" s="60"/>
      <c r="F2625" s="59"/>
      <c r="G2625" s="69"/>
      <c r="H2625" s="73"/>
      <c r="I2625" s="54"/>
      <c r="J2625" s="59"/>
      <c r="K2625" s="94" t="s">
        <v>3195</v>
      </c>
      <c r="L2625" s="93" t="s">
        <v>3196</v>
      </c>
      <c r="M2625" s="1">
        <f t="shared" si="99"/>
        <v>23</v>
      </c>
      <c r="O2625" s="1" t="str">
        <f t="shared" si="100"/>
        <v>IA111</v>
      </c>
      <c r="P2625" s="1" t="str">
        <f t="shared" si="101"/>
        <v>Upgrade Dell/IBM Server</v>
      </c>
      <c r="Q2625" s="13" t="s">
        <v>3176</v>
      </c>
      <c r="R2625" s="11" t="s">
        <v>33</v>
      </c>
      <c r="S2625" s="11" t="s">
        <v>2991</v>
      </c>
    </row>
    <row r="2626" spans="1:19">
      <c r="A2626" s="34"/>
      <c r="B2626" s="34"/>
      <c r="C2626" s="50"/>
      <c r="D2626" s="51"/>
      <c r="E2626" s="60"/>
      <c r="F2626" s="59"/>
      <c r="G2626" s="69"/>
      <c r="H2626" s="73"/>
      <c r="I2626" s="54"/>
      <c r="J2626" s="59"/>
      <c r="K2626" s="94" t="s">
        <v>3197</v>
      </c>
      <c r="L2626" s="93" t="s">
        <v>3198</v>
      </c>
      <c r="M2626" s="1">
        <f t="shared" si="99"/>
        <v>18</v>
      </c>
      <c r="O2626" s="1" t="str">
        <f t="shared" si="100"/>
        <v>IA112</v>
      </c>
      <c r="P2626" s="1" t="str">
        <f t="shared" si="101"/>
        <v>Halls of Residence</v>
      </c>
      <c r="Q2626" s="13" t="s">
        <v>3176</v>
      </c>
      <c r="R2626" s="11" t="s">
        <v>33</v>
      </c>
      <c r="S2626" s="11" t="s">
        <v>2991</v>
      </c>
    </row>
    <row r="2627" spans="1:19">
      <c r="A2627" s="34"/>
      <c r="B2627" s="34"/>
      <c r="C2627" s="50"/>
      <c r="D2627" s="51"/>
      <c r="E2627" s="60"/>
      <c r="F2627" s="59"/>
      <c r="G2627" s="69"/>
      <c r="H2627" s="73"/>
      <c r="I2627" s="54"/>
      <c r="J2627" s="59"/>
      <c r="K2627" s="94" t="s">
        <v>3199</v>
      </c>
      <c r="L2627" s="93" t="s">
        <v>3200</v>
      </c>
      <c r="M2627" s="1">
        <f t="shared" si="99"/>
        <v>20</v>
      </c>
      <c r="O2627" s="1" t="str">
        <f t="shared" si="100"/>
        <v>IA113</v>
      </c>
      <c r="P2627" s="1" t="str">
        <f t="shared" si="101"/>
        <v>New Commerical Block</v>
      </c>
      <c r="Q2627" s="13" t="s">
        <v>3176</v>
      </c>
      <c r="R2627" s="11" t="s">
        <v>33</v>
      </c>
      <c r="S2627" s="11" t="s">
        <v>2991</v>
      </c>
    </row>
    <row r="2628" spans="1:19">
      <c r="A2628" s="34"/>
      <c r="B2628" s="34"/>
      <c r="C2628" s="50"/>
      <c r="D2628" s="51"/>
      <c r="E2628" s="60"/>
      <c r="F2628" s="59"/>
      <c r="G2628" s="69"/>
      <c r="H2628" s="73"/>
      <c r="I2628" s="54"/>
      <c r="J2628" s="59"/>
      <c r="K2628" s="94" t="s">
        <v>3201</v>
      </c>
      <c r="L2628" s="93" t="s">
        <v>3202</v>
      </c>
      <c r="M2628" s="1">
        <f t="shared" si="99"/>
        <v>23</v>
      </c>
      <c r="O2628" s="1" t="str">
        <f t="shared" si="100"/>
        <v>IA114</v>
      </c>
      <c r="P2628" s="1" t="str">
        <f t="shared" si="101"/>
        <v>2016 Halls of Residence</v>
      </c>
      <c r="Q2628" s="13" t="s">
        <v>3176</v>
      </c>
      <c r="R2628" s="11" t="s">
        <v>33</v>
      </c>
      <c r="S2628" s="11" t="s">
        <v>2991</v>
      </c>
    </row>
    <row r="2629" spans="1:19">
      <c r="A2629" s="34"/>
      <c r="B2629" s="34"/>
      <c r="C2629" s="50"/>
      <c r="D2629" s="51"/>
      <c r="E2629" s="60"/>
      <c r="F2629" s="59"/>
      <c r="G2629" s="69"/>
      <c r="H2629" s="73"/>
      <c r="I2629" s="54"/>
      <c r="J2629" s="59"/>
      <c r="K2629" s="94" t="s">
        <v>3203</v>
      </c>
      <c r="L2629" s="93" t="s">
        <v>3204</v>
      </c>
      <c r="M2629" s="1">
        <f t="shared" si="99"/>
        <v>17</v>
      </c>
      <c r="O2629" s="1" t="str">
        <f t="shared" si="100"/>
        <v>IA115</v>
      </c>
      <c r="P2629" s="1" t="str">
        <f t="shared" si="101"/>
        <v>2016 Marine Lodge</v>
      </c>
      <c r="Q2629" s="13" t="s">
        <v>3176</v>
      </c>
      <c r="R2629" s="11" t="s">
        <v>33</v>
      </c>
      <c r="S2629" s="11" t="s">
        <v>2991</v>
      </c>
    </row>
    <row r="2630" spans="1:19">
      <c r="A2630" s="34"/>
      <c r="B2630" s="34"/>
      <c r="C2630" s="50"/>
      <c r="D2630" s="51"/>
      <c r="E2630" s="60"/>
      <c r="F2630" s="59"/>
      <c r="G2630" s="69"/>
      <c r="H2630" s="73"/>
      <c r="I2630" s="54"/>
      <c r="J2630" s="59"/>
      <c r="K2630" s="94" t="s">
        <v>3205</v>
      </c>
      <c r="L2630" s="93" t="s">
        <v>3206</v>
      </c>
      <c r="M2630" s="1">
        <f t="shared" si="99"/>
        <v>31</v>
      </c>
      <c r="O2630" s="1" t="str">
        <f t="shared" si="100"/>
        <v>IA116</v>
      </c>
      <c r="P2630" s="1" t="str">
        <f t="shared" si="101"/>
        <v>2016 Unv Residential Properties</v>
      </c>
      <c r="Q2630" s="13" t="s">
        <v>3176</v>
      </c>
      <c r="R2630" s="11" t="s">
        <v>33</v>
      </c>
      <c r="S2630" s="11" t="s">
        <v>2991</v>
      </c>
    </row>
    <row r="2631" spans="1:19">
      <c r="A2631" s="34"/>
      <c r="B2631" s="34"/>
      <c r="C2631" s="50"/>
      <c r="D2631" s="51"/>
      <c r="E2631" s="60"/>
      <c r="F2631" s="59"/>
      <c r="G2631" s="69"/>
      <c r="H2631" s="73"/>
      <c r="I2631" s="54"/>
      <c r="J2631" s="59"/>
      <c r="K2631" s="94" t="s">
        <v>3207</v>
      </c>
      <c r="L2631" s="93" t="s">
        <v>3208</v>
      </c>
      <c r="M2631" s="1">
        <f t="shared" si="99"/>
        <v>16</v>
      </c>
      <c r="O2631" s="1" t="str">
        <f t="shared" si="100"/>
        <v>IA117</v>
      </c>
      <c r="P2631" s="1" t="str">
        <f t="shared" si="101"/>
        <v>2016 Upper Lodge</v>
      </c>
      <c r="Q2631" s="13" t="s">
        <v>3176</v>
      </c>
      <c r="R2631" s="11" t="s">
        <v>33</v>
      </c>
      <c r="S2631" s="11" t="s">
        <v>2991</v>
      </c>
    </row>
    <row r="2632" spans="1:19">
      <c r="A2632" s="34"/>
      <c r="B2632" s="34"/>
      <c r="C2632" s="50"/>
      <c r="D2632" s="51"/>
      <c r="E2632" s="60"/>
      <c r="F2632" s="59"/>
      <c r="G2632" s="69"/>
      <c r="H2632" s="73"/>
      <c r="I2632" s="54"/>
      <c r="J2632" s="59"/>
      <c r="K2632" s="94" t="s">
        <v>3209</v>
      </c>
      <c r="L2632" s="93" t="s">
        <v>3210</v>
      </c>
      <c r="M2632" s="1">
        <f t="shared" si="99"/>
        <v>19</v>
      </c>
      <c r="O2632" s="1" t="str">
        <f t="shared" si="100"/>
        <v>IA118</v>
      </c>
      <c r="P2632" s="1" t="str">
        <f t="shared" si="101"/>
        <v>2016 Waqavuka Flats</v>
      </c>
      <c r="Q2632" s="13" t="s">
        <v>3176</v>
      </c>
      <c r="R2632" s="11" t="s">
        <v>33</v>
      </c>
      <c r="S2632" s="11" t="s">
        <v>2991</v>
      </c>
    </row>
    <row r="2633" spans="1:19">
      <c r="A2633" s="34"/>
      <c r="B2633" s="34"/>
      <c r="C2633" s="50"/>
      <c r="D2633" s="51"/>
      <c r="E2633" s="60"/>
      <c r="F2633" s="59"/>
      <c r="G2633" s="69"/>
      <c r="H2633" s="73"/>
      <c r="I2633" s="54"/>
      <c r="J2633" s="59"/>
      <c r="K2633" s="94" t="s">
        <v>3211</v>
      </c>
      <c r="L2633" s="93" t="s">
        <v>3212</v>
      </c>
      <c r="M2633" s="1">
        <f t="shared" si="99"/>
        <v>19</v>
      </c>
      <c r="O2633" s="1" t="str">
        <f t="shared" si="100"/>
        <v>IA119</v>
      </c>
      <c r="P2633" s="1" t="str">
        <f t="shared" si="101"/>
        <v>2016 Fitness Centre</v>
      </c>
      <c r="Q2633" s="13" t="s">
        <v>3176</v>
      </c>
      <c r="R2633" s="11" t="s">
        <v>33</v>
      </c>
      <c r="S2633" s="11" t="s">
        <v>2991</v>
      </c>
    </row>
    <row r="2634" spans="1:19">
      <c r="A2634" s="34"/>
      <c r="B2634" s="34"/>
      <c r="C2634" s="50"/>
      <c r="D2634" s="51"/>
      <c r="E2634" s="60"/>
      <c r="F2634" s="59"/>
      <c r="G2634" s="69"/>
      <c r="H2634" s="73"/>
      <c r="I2634" s="54"/>
      <c r="J2634" s="59"/>
      <c r="K2634" s="94" t="s">
        <v>3213</v>
      </c>
      <c r="L2634" s="93" t="s">
        <v>3214</v>
      </c>
      <c r="M2634" s="1">
        <f t="shared" si="99"/>
        <v>27</v>
      </c>
      <c r="O2634" s="1" t="str">
        <f t="shared" si="100"/>
        <v>IA120</v>
      </c>
      <c r="P2634" s="1" t="str">
        <f t="shared" si="101"/>
        <v>New Admin Confer.Renovation</v>
      </c>
      <c r="Q2634" s="13" t="s">
        <v>3176</v>
      </c>
      <c r="R2634" s="11" t="s">
        <v>33</v>
      </c>
      <c r="S2634" s="11" t="s">
        <v>2991</v>
      </c>
    </row>
    <row r="2635" spans="1:19">
      <c r="A2635" s="34"/>
      <c r="B2635" s="34"/>
      <c r="C2635" s="50"/>
      <c r="D2635" s="51"/>
      <c r="E2635" s="60"/>
      <c r="F2635" s="59"/>
      <c r="G2635" s="69"/>
      <c r="H2635" s="73"/>
      <c r="I2635" s="54"/>
      <c r="J2635" s="59"/>
      <c r="K2635" s="94" t="s">
        <v>3215</v>
      </c>
      <c r="L2635" s="93" t="s">
        <v>3216</v>
      </c>
      <c r="M2635" s="1">
        <f t="shared" si="99"/>
        <v>16</v>
      </c>
      <c r="O2635" s="1" t="str">
        <f t="shared" si="100"/>
        <v>IA121</v>
      </c>
      <c r="P2635" s="1" t="str">
        <f t="shared" si="101"/>
        <v>Firewall Upgrade</v>
      </c>
      <c r="Q2635" s="13" t="s">
        <v>3176</v>
      </c>
      <c r="R2635" s="11" t="s">
        <v>33</v>
      </c>
      <c r="S2635" s="11" t="s">
        <v>2991</v>
      </c>
    </row>
    <row r="2636" spans="1:19">
      <c r="A2636" s="34"/>
      <c r="B2636" s="34"/>
      <c r="C2636" s="50"/>
      <c r="D2636" s="51"/>
      <c r="E2636" s="60"/>
      <c r="F2636" s="59"/>
      <c r="G2636" s="69"/>
      <c r="H2636" s="73"/>
      <c r="I2636" s="54"/>
      <c r="J2636" s="59"/>
      <c r="K2636" s="94" t="s">
        <v>3217</v>
      </c>
      <c r="L2636" s="93" t="s">
        <v>3218</v>
      </c>
      <c r="M2636" s="1">
        <f t="shared" si="99"/>
        <v>18</v>
      </c>
      <c r="O2636" s="1" t="str">
        <f t="shared" si="100"/>
        <v>IA122</v>
      </c>
      <c r="P2636" s="1" t="str">
        <f t="shared" si="101"/>
        <v>Library Staff Room</v>
      </c>
      <c r="Q2636" s="13" t="s">
        <v>3176</v>
      </c>
      <c r="R2636" s="11" t="s">
        <v>33</v>
      </c>
      <c r="S2636" s="11" t="s">
        <v>2991</v>
      </c>
    </row>
    <row r="2637" spans="1:19">
      <c r="A2637" s="34"/>
      <c r="B2637" s="34"/>
      <c r="C2637" s="50"/>
      <c r="D2637" s="51"/>
      <c r="E2637" s="60"/>
      <c r="F2637" s="59"/>
      <c r="G2637" s="69"/>
      <c r="H2637" s="73"/>
      <c r="I2637" s="54"/>
      <c r="J2637" s="59"/>
      <c r="K2637" s="94" t="s">
        <v>3219</v>
      </c>
      <c r="L2637" s="93" t="s">
        <v>3220</v>
      </c>
      <c r="M2637" s="1">
        <f t="shared" si="99"/>
        <v>9</v>
      </c>
      <c r="O2637" s="1" t="str">
        <f t="shared" si="100"/>
        <v>IA123</v>
      </c>
      <c r="P2637" s="1" t="str">
        <f t="shared" si="101"/>
        <v>CRC Capex</v>
      </c>
      <c r="Q2637" s="13" t="s">
        <v>3176</v>
      </c>
      <c r="R2637" s="11" t="s">
        <v>33</v>
      </c>
      <c r="S2637" s="11" t="s">
        <v>2991</v>
      </c>
    </row>
    <row r="2638" spans="1:19">
      <c r="A2638" s="34"/>
      <c r="B2638" s="34"/>
      <c r="C2638" s="50"/>
      <c r="D2638" s="51"/>
      <c r="E2638" s="60"/>
      <c r="F2638" s="59"/>
      <c r="G2638" s="69"/>
      <c r="H2638" s="73"/>
      <c r="I2638" s="54"/>
      <c r="J2638" s="59"/>
      <c r="K2638" s="94" t="s">
        <v>3221</v>
      </c>
      <c r="L2638" s="93" t="s">
        <v>3222</v>
      </c>
      <c r="M2638" s="1">
        <f t="shared" si="99"/>
        <v>30</v>
      </c>
      <c r="O2638" s="1" t="str">
        <f t="shared" si="100"/>
        <v>IA124</v>
      </c>
      <c r="P2638" s="1" t="str">
        <f t="shared" si="101"/>
        <v xml:space="preserve">EDHR Contingency              </v>
      </c>
      <c r="Q2638" s="13" t="s">
        <v>3176</v>
      </c>
      <c r="R2638" s="11" t="s">
        <v>33</v>
      </c>
      <c r="S2638" s="11" t="s">
        <v>2991</v>
      </c>
    </row>
    <row r="2639" spans="1:19">
      <c r="A2639" s="34"/>
      <c r="B2639" s="34"/>
      <c r="C2639" s="50"/>
      <c r="D2639" s="51"/>
      <c r="E2639" s="60"/>
      <c r="F2639" s="59"/>
      <c r="G2639" s="69"/>
      <c r="H2639" s="73"/>
      <c r="I2639" s="54"/>
      <c r="J2639" s="59"/>
      <c r="K2639" s="94" t="s">
        <v>3223</v>
      </c>
      <c r="L2639" s="93" t="s">
        <v>3224</v>
      </c>
      <c r="M2639" s="1">
        <f t="shared" si="99"/>
        <v>24</v>
      </c>
      <c r="O2639" s="1" t="str">
        <f t="shared" si="100"/>
        <v>IA125</v>
      </c>
      <c r="P2639" s="1" t="str">
        <f t="shared" si="101"/>
        <v>TC Winston ICT Equipment</v>
      </c>
      <c r="Q2639" s="13" t="s">
        <v>3176</v>
      </c>
      <c r="R2639" s="11" t="s">
        <v>33</v>
      </c>
      <c r="S2639" s="11" t="s">
        <v>2991</v>
      </c>
    </row>
    <row r="2640" spans="1:19">
      <c r="A2640" s="34"/>
      <c r="B2640" s="34"/>
      <c r="C2640" s="50"/>
      <c r="D2640" s="51"/>
      <c r="E2640" s="60"/>
      <c r="F2640" s="59"/>
      <c r="G2640" s="69"/>
      <c r="H2640" s="73"/>
      <c r="I2640" s="54"/>
      <c r="J2640" s="59"/>
      <c r="K2640" s="94" t="s">
        <v>3225</v>
      </c>
      <c r="L2640" s="93" t="s">
        <v>3226</v>
      </c>
      <c r="M2640" s="1">
        <f t="shared" si="99"/>
        <v>20</v>
      </c>
      <c r="O2640" s="1" t="str">
        <f t="shared" si="100"/>
        <v>IA126</v>
      </c>
      <c r="P2640" s="1" t="str">
        <f t="shared" si="101"/>
        <v>Podcasting Equipment</v>
      </c>
      <c r="Q2640" s="13" t="s">
        <v>3176</v>
      </c>
      <c r="R2640" s="11" t="s">
        <v>33</v>
      </c>
      <c r="S2640" s="11" t="s">
        <v>2991</v>
      </c>
    </row>
    <row r="2641" spans="1:19">
      <c r="A2641" s="34"/>
      <c r="B2641" s="34"/>
      <c r="C2641" s="50"/>
      <c r="D2641" s="51"/>
      <c r="E2641" s="60"/>
      <c r="F2641" s="59"/>
      <c r="G2641" s="69"/>
      <c r="H2641" s="73"/>
      <c r="I2641" s="54"/>
      <c r="J2641" s="59"/>
      <c r="K2641" s="94" t="s">
        <v>3227</v>
      </c>
      <c r="L2641" s="93" t="s">
        <v>3228</v>
      </c>
      <c r="M2641" s="1">
        <f t="shared" si="99"/>
        <v>35</v>
      </c>
      <c r="O2641" s="1" t="str">
        <f t="shared" si="100"/>
        <v>IA127</v>
      </c>
      <c r="P2641" s="1" t="str">
        <f t="shared" si="101"/>
        <v xml:space="preserve">Renovations to HR Section          </v>
      </c>
      <c r="Q2641" s="13" t="s">
        <v>3176</v>
      </c>
      <c r="R2641" s="11" t="s">
        <v>33</v>
      </c>
      <c r="S2641" s="11" t="s">
        <v>2991</v>
      </c>
    </row>
    <row r="2642" spans="1:19">
      <c r="A2642" s="34"/>
      <c r="B2642" s="34"/>
      <c r="C2642" s="50"/>
      <c r="D2642" s="51"/>
      <c r="E2642" s="60"/>
      <c r="F2642" s="59"/>
      <c r="G2642" s="69"/>
      <c r="H2642" s="73"/>
      <c r="I2642" s="54"/>
      <c r="J2642" s="59"/>
      <c r="K2642" s="94" t="s">
        <v>3229</v>
      </c>
      <c r="L2642" s="93" t="s">
        <v>3230</v>
      </c>
      <c r="M2642" s="1">
        <f t="shared" si="99"/>
        <v>10</v>
      </c>
      <c r="O2642" s="1" t="str">
        <f t="shared" si="100"/>
        <v>IA128</v>
      </c>
      <c r="P2642" s="1" t="str">
        <f t="shared" si="101"/>
        <v>Biometrics</v>
      </c>
      <c r="Q2642" s="13" t="s">
        <v>3176</v>
      </c>
      <c r="R2642" s="11" t="s">
        <v>33</v>
      </c>
      <c r="S2642" s="11" t="s">
        <v>2991</v>
      </c>
    </row>
    <row r="2643" spans="1:19">
      <c r="A2643" s="34"/>
      <c r="B2643" s="34"/>
      <c r="C2643" s="50"/>
      <c r="D2643" s="51"/>
      <c r="E2643" s="60"/>
      <c r="F2643" s="59"/>
      <c r="G2643" s="69"/>
      <c r="H2643" s="73"/>
      <c r="I2643" s="54"/>
      <c r="J2643" s="59"/>
      <c r="K2643" s="94" t="s">
        <v>3231</v>
      </c>
      <c r="L2643" s="93" t="s">
        <v>3232</v>
      </c>
      <c r="M2643" s="1">
        <f t="shared" si="99"/>
        <v>35</v>
      </c>
      <c r="O2643" s="1" t="str">
        <f t="shared" si="100"/>
        <v>IA129</v>
      </c>
      <c r="P2643" s="1" t="str">
        <f t="shared" si="101"/>
        <v>Rezoning &amp; Survey Consultancy Serv.</v>
      </c>
      <c r="Q2643" s="13" t="s">
        <v>3176</v>
      </c>
      <c r="R2643" s="11" t="s">
        <v>33</v>
      </c>
      <c r="S2643" s="11" t="s">
        <v>2991</v>
      </c>
    </row>
    <row r="2644" spans="1:19">
      <c r="A2644" s="34"/>
      <c r="B2644" s="34"/>
      <c r="C2644" s="50"/>
      <c r="D2644" s="51"/>
      <c r="E2644" s="60"/>
      <c r="F2644" s="59"/>
      <c r="G2644" s="69"/>
      <c r="H2644" s="73"/>
      <c r="I2644" s="54"/>
      <c r="J2644" s="59"/>
      <c r="K2644" s="94" t="s">
        <v>3233</v>
      </c>
      <c r="L2644" s="93" t="s">
        <v>3234</v>
      </c>
      <c r="M2644" s="1">
        <f t="shared" si="99"/>
        <v>33</v>
      </c>
      <c r="O2644" s="1" t="str">
        <f t="shared" si="100"/>
        <v>IA130</v>
      </c>
      <c r="P2644" s="1" t="str">
        <f t="shared" si="101"/>
        <v>Library-G/Floor to Learning Space</v>
      </c>
      <c r="Q2644" s="13" t="s">
        <v>3176</v>
      </c>
      <c r="R2644" s="11" t="s">
        <v>33</v>
      </c>
      <c r="S2644" s="11" t="s">
        <v>2991</v>
      </c>
    </row>
    <row r="2645" spans="1:19">
      <c r="A2645" s="34"/>
      <c r="B2645" s="34"/>
      <c r="C2645" s="50"/>
      <c r="D2645" s="51"/>
      <c r="E2645" s="60"/>
      <c r="F2645" s="59"/>
      <c r="G2645" s="69"/>
      <c r="H2645" s="73"/>
      <c r="I2645" s="54"/>
      <c r="J2645" s="59"/>
      <c r="K2645" s="94" t="s">
        <v>3235</v>
      </c>
      <c r="L2645" s="93" t="s">
        <v>3236</v>
      </c>
      <c r="M2645" s="1">
        <f t="shared" si="99"/>
        <v>29</v>
      </c>
      <c r="O2645" s="1" t="str">
        <f t="shared" si="100"/>
        <v>IA131</v>
      </c>
      <c r="P2645" s="1" t="str">
        <f t="shared" si="101"/>
        <v>Integrated Library Mgt System</v>
      </c>
      <c r="Q2645" s="13" t="s">
        <v>3176</v>
      </c>
      <c r="R2645" s="11" t="s">
        <v>33</v>
      </c>
      <c r="S2645" s="11" t="s">
        <v>2991</v>
      </c>
    </row>
    <row r="2646" spans="1:19">
      <c r="A2646" s="34"/>
      <c r="B2646" s="34"/>
      <c r="C2646" s="50"/>
      <c r="D2646" s="51"/>
      <c r="E2646" s="60"/>
      <c r="F2646" s="59"/>
      <c r="G2646" s="69"/>
      <c r="H2646" s="73"/>
      <c r="I2646" s="54"/>
      <c r="J2646" s="59"/>
      <c r="K2646" s="94" t="s">
        <v>3237</v>
      </c>
      <c r="L2646" s="93" t="s">
        <v>3238</v>
      </c>
      <c r="M2646" s="1">
        <f t="shared" si="99"/>
        <v>13</v>
      </c>
      <c r="O2646" s="1" t="str">
        <f t="shared" si="100"/>
        <v>IA132</v>
      </c>
      <c r="P2646" s="1" t="str">
        <f t="shared" si="101"/>
        <v>Generator-ICT</v>
      </c>
      <c r="Q2646" s="13" t="s">
        <v>3176</v>
      </c>
      <c r="R2646" s="11" t="s">
        <v>33</v>
      </c>
      <c r="S2646" s="11" t="s">
        <v>2991</v>
      </c>
    </row>
    <row r="2647" spans="1:19">
      <c r="A2647" s="34"/>
      <c r="B2647" s="34"/>
      <c r="C2647" s="50"/>
      <c r="D2647" s="51"/>
      <c r="E2647" s="60"/>
      <c r="F2647" s="59"/>
      <c r="G2647" s="69"/>
      <c r="H2647" s="73"/>
      <c r="I2647" s="54"/>
      <c r="J2647" s="59"/>
      <c r="K2647" s="94" t="s">
        <v>3239</v>
      </c>
      <c r="L2647" s="93" t="s">
        <v>3240</v>
      </c>
      <c r="M2647" s="1">
        <f t="shared" si="99"/>
        <v>18</v>
      </c>
      <c r="O2647" s="1" t="str">
        <f t="shared" si="100"/>
        <v>IA133</v>
      </c>
      <c r="P2647" s="1" t="str">
        <f t="shared" si="101"/>
        <v>ITS Server Upgrade</v>
      </c>
      <c r="Q2647" s="13" t="s">
        <v>3176</v>
      </c>
      <c r="R2647" s="11" t="s">
        <v>33</v>
      </c>
      <c r="S2647" s="11" t="s">
        <v>2991</v>
      </c>
    </row>
    <row r="2648" spans="1:19">
      <c r="A2648" s="34"/>
      <c r="B2648" s="34"/>
      <c r="C2648" s="50"/>
      <c r="D2648" s="51"/>
      <c r="E2648" s="60"/>
      <c r="F2648" s="59"/>
      <c r="G2648" s="69"/>
      <c r="H2648" s="73"/>
      <c r="I2648" s="54"/>
      <c r="J2648" s="59"/>
      <c r="K2648" s="94" t="s">
        <v>3241</v>
      </c>
      <c r="L2648" s="93" t="s">
        <v>3242</v>
      </c>
      <c r="M2648" s="1">
        <f t="shared" si="99"/>
        <v>14</v>
      </c>
      <c r="O2648" s="1" t="str">
        <f t="shared" si="100"/>
        <v>IA134</v>
      </c>
      <c r="P2648" s="1" t="str">
        <f t="shared" si="101"/>
        <v>RC Fiber Optic</v>
      </c>
      <c r="Q2648" s="13" t="s">
        <v>3176</v>
      </c>
      <c r="R2648" s="11" t="s">
        <v>33</v>
      </c>
      <c r="S2648" s="11" t="s">
        <v>2991</v>
      </c>
    </row>
    <row r="2649" spans="1:19">
      <c r="A2649" s="34"/>
      <c r="B2649" s="34"/>
      <c r="C2649" s="50"/>
      <c r="D2649" s="51"/>
      <c r="E2649" s="60"/>
      <c r="F2649" s="59"/>
      <c r="G2649" s="69"/>
      <c r="H2649" s="73"/>
      <c r="I2649" s="54"/>
      <c r="J2649" s="59"/>
      <c r="K2649" s="94" t="s">
        <v>3243</v>
      </c>
      <c r="L2649" s="93" t="s">
        <v>3244</v>
      </c>
      <c r="M2649" s="1">
        <f t="shared" si="99"/>
        <v>35</v>
      </c>
      <c r="O2649" s="1" t="str">
        <f t="shared" si="100"/>
        <v>IA135</v>
      </c>
      <c r="P2649" s="1" t="str">
        <f t="shared" si="101"/>
        <v>Lautoka Campus Restoration-Networks</v>
      </c>
      <c r="Q2649" s="13" t="s">
        <v>3176</v>
      </c>
      <c r="R2649" s="11" t="s">
        <v>33</v>
      </c>
      <c r="S2649" s="11" t="s">
        <v>2991</v>
      </c>
    </row>
    <row r="2650" spans="1:19">
      <c r="A2650" s="34"/>
      <c r="B2650" s="34"/>
      <c r="C2650" s="50"/>
      <c r="D2650" s="51"/>
      <c r="E2650" s="60"/>
      <c r="F2650" s="59"/>
      <c r="G2650" s="69"/>
      <c r="H2650" s="73"/>
      <c r="I2650" s="54"/>
      <c r="J2650" s="59"/>
      <c r="K2650" s="94" t="s">
        <v>3245</v>
      </c>
      <c r="L2650" s="93" t="s">
        <v>3246</v>
      </c>
      <c r="R2650" s="235" t="s">
        <v>33</v>
      </c>
    </row>
    <row r="2651" spans="1:19">
      <c r="A2651" s="34"/>
      <c r="B2651" s="34"/>
      <c r="C2651" s="50"/>
      <c r="D2651" s="51"/>
      <c r="E2651" s="60"/>
      <c r="F2651" s="59"/>
      <c r="G2651" s="69"/>
      <c r="H2651" s="73"/>
      <c r="I2651" s="54"/>
      <c r="J2651" s="59"/>
      <c r="K2651" s="94" t="s">
        <v>5731</v>
      </c>
      <c r="L2651" s="93" t="s">
        <v>5732</v>
      </c>
      <c r="R2651" s="235" t="s">
        <v>33</v>
      </c>
      <c r="S2651" s="235"/>
    </row>
    <row r="2652" spans="1:19">
      <c r="A2652" s="34"/>
      <c r="B2652" s="34"/>
      <c r="C2652" s="50"/>
      <c r="D2652" s="51"/>
      <c r="E2652" s="60"/>
      <c r="F2652" s="59"/>
      <c r="G2652" s="69"/>
      <c r="H2652" s="73"/>
      <c r="I2652" s="54"/>
      <c r="J2652" s="59"/>
      <c r="K2652" s="94" t="s">
        <v>5733</v>
      </c>
      <c r="L2652" s="93" t="s">
        <v>5734</v>
      </c>
      <c r="R2652" s="235" t="s">
        <v>33</v>
      </c>
      <c r="S2652" s="235"/>
    </row>
    <row r="2653" spans="1:19">
      <c r="A2653" s="34"/>
      <c r="B2653" s="34"/>
      <c r="C2653" s="50"/>
      <c r="D2653" s="51"/>
      <c r="E2653" s="60"/>
      <c r="F2653" s="59"/>
      <c r="G2653" s="69"/>
      <c r="H2653" s="73"/>
      <c r="I2653" s="54"/>
      <c r="J2653" s="59"/>
      <c r="K2653" s="94" t="s">
        <v>5735</v>
      </c>
      <c r="L2653" s="93" t="s">
        <v>5736</v>
      </c>
      <c r="R2653" s="235" t="s">
        <v>33</v>
      </c>
      <c r="S2653" s="235"/>
    </row>
    <row r="2654" spans="1:19">
      <c r="A2654" s="34"/>
      <c r="B2654" s="34"/>
      <c r="C2654" s="50"/>
      <c r="D2654" s="51"/>
      <c r="E2654" s="60"/>
      <c r="F2654" s="59"/>
      <c r="G2654" s="69"/>
      <c r="H2654" s="73"/>
      <c r="I2654" s="54"/>
      <c r="J2654" s="59"/>
      <c r="K2654" s="94" t="s">
        <v>5737</v>
      </c>
      <c r="L2654" s="93" t="s">
        <v>5738</v>
      </c>
      <c r="R2654" s="235" t="s">
        <v>33</v>
      </c>
      <c r="S2654" s="235"/>
    </row>
    <row r="2655" spans="1:19">
      <c r="A2655" s="34"/>
      <c r="B2655" s="34"/>
      <c r="C2655" s="50"/>
      <c r="D2655" s="51"/>
      <c r="E2655" s="60"/>
      <c r="F2655" s="59"/>
      <c r="G2655" s="69"/>
      <c r="H2655" s="73"/>
      <c r="I2655" s="54"/>
      <c r="J2655" s="59"/>
      <c r="K2655" s="94" t="s">
        <v>5739</v>
      </c>
      <c r="L2655" s="93" t="s">
        <v>5740</v>
      </c>
      <c r="R2655" s="235" t="s">
        <v>33</v>
      </c>
      <c r="S2655" s="235"/>
    </row>
    <row r="2656" spans="1:19">
      <c r="A2656" s="34"/>
      <c r="B2656" s="34"/>
      <c r="C2656" s="50"/>
      <c r="D2656" s="51"/>
      <c r="E2656" s="60"/>
      <c r="F2656" s="59"/>
      <c r="G2656" s="69"/>
      <c r="H2656" s="73"/>
      <c r="I2656" s="54"/>
      <c r="J2656" s="59"/>
      <c r="K2656" s="94" t="s">
        <v>5741</v>
      </c>
      <c r="L2656" s="93" t="s">
        <v>5742</v>
      </c>
      <c r="R2656" s="235" t="s">
        <v>33</v>
      </c>
      <c r="S2656" s="235"/>
    </row>
    <row r="2657" spans="1:19">
      <c r="A2657" s="34"/>
      <c r="B2657" s="34"/>
      <c r="C2657" s="50"/>
      <c r="D2657" s="51"/>
      <c r="E2657" s="60"/>
      <c r="F2657" s="59"/>
      <c r="G2657" s="69"/>
      <c r="H2657" s="73"/>
      <c r="I2657" s="54"/>
      <c r="J2657" s="59"/>
      <c r="K2657" s="94" t="s">
        <v>5743</v>
      </c>
      <c r="L2657" s="93" t="s">
        <v>5744</v>
      </c>
      <c r="R2657" s="235" t="s">
        <v>33</v>
      </c>
      <c r="S2657" s="235"/>
    </row>
    <row r="2658" spans="1:19">
      <c r="A2658" s="34"/>
      <c r="B2658" s="34"/>
      <c r="C2658" s="50"/>
      <c r="D2658" s="51"/>
      <c r="E2658" s="60"/>
      <c r="F2658" s="59"/>
      <c r="G2658" s="69"/>
      <c r="H2658" s="73"/>
      <c r="I2658" s="54"/>
      <c r="J2658" s="59"/>
      <c r="K2658" s="94" t="s">
        <v>5745</v>
      </c>
      <c r="L2658" s="93" t="s">
        <v>5746</v>
      </c>
      <c r="R2658" s="235" t="s">
        <v>33</v>
      </c>
      <c r="S2658" s="235"/>
    </row>
    <row r="2659" spans="1:19">
      <c r="A2659" s="34"/>
      <c r="B2659" s="34"/>
      <c r="C2659" s="50"/>
      <c r="D2659" s="51"/>
      <c r="E2659" s="60"/>
      <c r="F2659" s="59"/>
      <c r="G2659" s="69"/>
      <c r="H2659" s="73"/>
      <c r="I2659" s="54"/>
      <c r="J2659" s="59"/>
      <c r="K2659" s="94" t="s">
        <v>5747</v>
      </c>
      <c r="L2659" s="93" t="s">
        <v>5748</v>
      </c>
      <c r="R2659" s="235" t="s">
        <v>33</v>
      </c>
      <c r="S2659" s="235"/>
    </row>
    <row r="2660" spans="1:19">
      <c r="A2660" s="34"/>
      <c r="B2660" s="34"/>
      <c r="C2660" s="50"/>
      <c r="D2660" s="51"/>
      <c r="E2660" s="60"/>
      <c r="F2660" s="59"/>
      <c r="G2660" s="69"/>
      <c r="H2660" s="73"/>
      <c r="I2660" s="54"/>
      <c r="J2660" s="59"/>
      <c r="K2660" s="94" t="s">
        <v>5749</v>
      </c>
      <c r="L2660" s="93" t="s">
        <v>5750</v>
      </c>
      <c r="R2660" s="235" t="s">
        <v>33</v>
      </c>
      <c r="S2660" s="235"/>
    </row>
    <row r="2661" spans="1:19">
      <c r="A2661" s="34"/>
      <c r="B2661" s="34"/>
      <c r="C2661" s="50"/>
      <c r="D2661" s="51"/>
      <c r="E2661" s="60"/>
      <c r="F2661" s="59"/>
      <c r="G2661" s="69"/>
      <c r="H2661" s="73"/>
      <c r="I2661" s="54"/>
      <c r="J2661" s="59"/>
      <c r="K2661" s="94" t="s">
        <v>5751</v>
      </c>
      <c r="L2661" s="93" t="s">
        <v>5752</v>
      </c>
      <c r="R2661" s="235" t="s">
        <v>33</v>
      </c>
      <c r="S2661" s="235"/>
    </row>
    <row r="2662" spans="1:19">
      <c r="A2662" s="34"/>
      <c r="B2662" s="34"/>
      <c r="C2662" s="50"/>
      <c r="D2662" s="51"/>
      <c r="E2662" s="60"/>
      <c r="F2662" s="59"/>
      <c r="G2662" s="69"/>
      <c r="H2662" s="73"/>
      <c r="I2662" s="54"/>
      <c r="J2662" s="59"/>
      <c r="K2662" s="94" t="s">
        <v>6177</v>
      </c>
      <c r="L2662" s="93" t="s">
        <v>6346</v>
      </c>
      <c r="R2662" s="267"/>
      <c r="S2662" s="267"/>
    </row>
    <row r="2663" spans="1:19">
      <c r="A2663" s="34"/>
      <c r="B2663" s="34"/>
      <c r="C2663" s="50"/>
      <c r="D2663" s="51"/>
      <c r="E2663" s="60"/>
      <c r="F2663" s="59"/>
      <c r="G2663" s="69"/>
      <c r="H2663" s="73"/>
      <c r="I2663" s="54"/>
      <c r="J2663" s="59"/>
      <c r="K2663" s="94" t="s">
        <v>6178</v>
      </c>
      <c r="L2663" s="93" t="s">
        <v>6347</v>
      </c>
      <c r="R2663" s="267"/>
      <c r="S2663" s="267"/>
    </row>
    <row r="2664" spans="1:19">
      <c r="A2664" s="34"/>
      <c r="B2664" s="34"/>
      <c r="C2664" s="50"/>
      <c r="D2664" s="51"/>
      <c r="E2664" s="60"/>
      <c r="F2664" s="59"/>
      <c r="G2664" s="69"/>
      <c r="H2664" s="73"/>
      <c r="I2664" s="54"/>
      <c r="J2664" s="59"/>
      <c r="K2664" s="94" t="s">
        <v>6348</v>
      </c>
      <c r="L2664" s="93" t="s">
        <v>6329</v>
      </c>
      <c r="R2664" s="267"/>
      <c r="S2664" s="267"/>
    </row>
    <row r="2665" spans="1:19">
      <c r="A2665" s="34"/>
      <c r="B2665" s="34"/>
      <c r="C2665" s="50"/>
      <c r="D2665" s="51"/>
      <c r="E2665" s="60"/>
      <c r="F2665" s="59"/>
      <c r="G2665" s="69"/>
      <c r="H2665" s="73"/>
      <c r="I2665" s="54"/>
      <c r="J2665" s="59"/>
      <c r="K2665" s="94" t="s">
        <v>6652</v>
      </c>
      <c r="L2665" s="93" t="s">
        <v>6654</v>
      </c>
      <c r="R2665" s="267"/>
      <c r="S2665" s="267"/>
    </row>
    <row r="2666" spans="1:19">
      <c r="A2666" s="34"/>
      <c r="B2666" s="34"/>
      <c r="C2666" s="50"/>
      <c r="D2666" s="51"/>
      <c r="E2666" s="60"/>
      <c r="F2666" s="59"/>
      <c r="G2666" s="69"/>
      <c r="H2666" s="73"/>
      <c r="I2666" s="54"/>
      <c r="J2666" s="59"/>
      <c r="K2666" s="94" t="s">
        <v>6653</v>
      </c>
      <c r="L2666" s="93" t="s">
        <v>6655</v>
      </c>
      <c r="R2666" s="267"/>
      <c r="S2666" s="267"/>
    </row>
    <row r="2667" spans="1:19">
      <c r="A2667" s="34"/>
      <c r="B2667" s="34"/>
      <c r="C2667" s="50"/>
      <c r="D2667" s="51"/>
      <c r="E2667" s="60"/>
      <c r="F2667" s="59"/>
      <c r="G2667" s="69"/>
      <c r="H2667" s="73"/>
      <c r="I2667" s="54"/>
      <c r="J2667" s="59"/>
      <c r="K2667" s="94" t="s">
        <v>6840</v>
      </c>
      <c r="L2667" s="93" t="s">
        <v>6841</v>
      </c>
      <c r="R2667" s="304"/>
      <c r="S2667" s="304"/>
    </row>
    <row r="2668" spans="1:19">
      <c r="A2668" s="34"/>
      <c r="B2668" s="34"/>
      <c r="C2668" s="50"/>
      <c r="D2668" s="51"/>
      <c r="E2668" s="60"/>
      <c r="F2668" s="59"/>
      <c r="G2668" s="69"/>
      <c r="H2668" s="73"/>
      <c r="I2668" s="54"/>
      <c r="J2668" s="59"/>
      <c r="K2668" s="94" t="s">
        <v>6842</v>
      </c>
      <c r="L2668" s="93" t="s">
        <v>6843</v>
      </c>
      <c r="R2668" s="304"/>
      <c r="S2668" s="304"/>
    </row>
    <row r="2669" spans="1:19">
      <c r="A2669" s="34"/>
      <c r="B2669" s="34"/>
      <c r="C2669" s="50"/>
      <c r="D2669" s="51"/>
      <c r="E2669" s="60"/>
      <c r="F2669" s="59"/>
      <c r="G2669" s="69"/>
      <c r="H2669" s="73"/>
      <c r="I2669" s="54"/>
      <c r="J2669" s="59"/>
      <c r="K2669" s="94" t="s">
        <v>7181</v>
      </c>
      <c r="L2669" s="93" t="s">
        <v>7180</v>
      </c>
      <c r="R2669" s="304"/>
      <c r="S2669" s="304"/>
    </row>
    <row r="2670" spans="1:19">
      <c r="A2670" s="34"/>
      <c r="B2670" s="34"/>
      <c r="C2670" s="50"/>
      <c r="D2670" s="51"/>
      <c r="E2670" s="60"/>
      <c r="F2670" s="59"/>
      <c r="G2670" s="69"/>
      <c r="H2670" s="73"/>
      <c r="I2670" s="54"/>
      <c r="J2670" s="59"/>
      <c r="K2670" s="94" t="s">
        <v>7305</v>
      </c>
      <c r="L2670" s="93" t="s">
        <v>7307</v>
      </c>
      <c r="R2670" s="334"/>
      <c r="S2670" s="334"/>
    </row>
    <row r="2671" spans="1:19">
      <c r="A2671" s="34"/>
      <c r="B2671" s="34"/>
      <c r="C2671" s="50"/>
      <c r="D2671" s="51"/>
      <c r="E2671" s="60"/>
      <c r="F2671" s="59"/>
      <c r="G2671" s="69"/>
      <c r="H2671" s="73"/>
      <c r="I2671" s="54"/>
      <c r="J2671" s="59"/>
      <c r="K2671" s="94" t="s">
        <v>7306</v>
      </c>
      <c r="L2671" s="93" t="s">
        <v>7308</v>
      </c>
      <c r="R2671" s="334"/>
      <c r="S2671" s="334"/>
    </row>
    <row r="2672" spans="1:19">
      <c r="A2672" s="34"/>
      <c r="B2672" s="34"/>
      <c r="C2672" s="50"/>
      <c r="D2672" s="51"/>
      <c r="E2672" s="60"/>
      <c r="F2672" s="59"/>
      <c r="G2672" s="69"/>
      <c r="H2672" s="73"/>
      <c r="I2672" s="54"/>
      <c r="J2672" s="59"/>
      <c r="K2672" s="94" t="s">
        <v>7328</v>
      </c>
      <c r="L2672" s="93" t="s">
        <v>7329</v>
      </c>
      <c r="R2672" s="334"/>
      <c r="S2672" s="334"/>
    </row>
    <row r="2673" spans="1:19">
      <c r="A2673" s="34"/>
      <c r="B2673" s="34"/>
      <c r="C2673" s="50"/>
      <c r="D2673" s="51"/>
      <c r="E2673" s="60"/>
      <c r="F2673" s="59"/>
      <c r="G2673" s="69"/>
      <c r="H2673" s="73"/>
      <c r="I2673" s="54"/>
      <c r="J2673" s="59"/>
      <c r="K2673" s="94"/>
      <c r="L2673" s="93"/>
      <c r="R2673" s="334"/>
      <c r="S2673" s="334"/>
    </row>
    <row r="2674" spans="1:19">
      <c r="A2674" s="34"/>
      <c r="B2674" s="34"/>
      <c r="C2674" s="50"/>
      <c r="D2674" s="51"/>
      <c r="E2674" s="60"/>
      <c r="F2674" s="59"/>
      <c r="G2674" s="69"/>
      <c r="H2674" s="73"/>
      <c r="I2674" s="54"/>
      <c r="J2674" s="59"/>
      <c r="K2674" s="94"/>
      <c r="L2674" s="93"/>
      <c r="R2674" s="304"/>
      <c r="S2674" s="304"/>
    </row>
    <row r="2675" spans="1:19">
      <c r="A2675" s="34"/>
      <c r="B2675" s="34"/>
      <c r="C2675" s="50"/>
      <c r="D2675" s="51"/>
      <c r="E2675" s="60"/>
      <c r="F2675" s="59"/>
      <c r="G2675" s="69"/>
      <c r="H2675" s="73"/>
      <c r="I2675" s="54"/>
      <c r="J2675" s="59"/>
      <c r="K2675" s="94"/>
      <c r="L2675" s="93"/>
      <c r="R2675" s="304"/>
      <c r="S2675" s="304"/>
    </row>
    <row r="2676" spans="1:19">
      <c r="A2676" s="34"/>
      <c r="B2676" s="34"/>
      <c r="C2676" s="50"/>
      <c r="D2676" s="51"/>
      <c r="E2676" s="60"/>
      <c r="F2676" s="59"/>
      <c r="G2676" s="69"/>
      <c r="H2676" s="73"/>
      <c r="I2676" s="54"/>
      <c r="J2676" s="59"/>
      <c r="K2676" s="94"/>
      <c r="L2676" s="93"/>
      <c r="R2676" s="304"/>
      <c r="S2676" s="304"/>
    </row>
    <row r="2677" spans="1:19">
      <c r="A2677" s="34"/>
      <c r="B2677" s="34"/>
      <c r="C2677" s="50"/>
      <c r="D2677" s="51"/>
      <c r="E2677" s="60"/>
      <c r="F2677" s="59"/>
      <c r="G2677" s="69"/>
      <c r="H2677" s="73"/>
      <c r="I2677" s="54"/>
      <c r="J2677" s="59"/>
      <c r="K2677" s="94"/>
      <c r="L2677" s="93"/>
      <c r="R2677" s="235"/>
      <c r="S2677" s="235"/>
    </row>
    <row r="2678" spans="1:19">
      <c r="A2678" s="34"/>
      <c r="B2678" s="34"/>
      <c r="C2678" s="50"/>
      <c r="D2678" s="51"/>
      <c r="E2678" s="60"/>
      <c r="F2678" s="59"/>
      <c r="G2678" s="69"/>
      <c r="H2678" s="73"/>
      <c r="I2678" s="54" t="s">
        <v>3247</v>
      </c>
      <c r="J2678" s="59" t="s">
        <v>3248</v>
      </c>
      <c r="K2678" s="94"/>
      <c r="L2678" s="93"/>
      <c r="M2678" s="1">
        <f>MAX(LEN(F2678), LEN(H2678), LEN(J2678), LEN(L2679))</f>
        <v>3</v>
      </c>
      <c r="O2678" s="1" t="str">
        <f t="shared" ref="O2678:P2681" si="102">E2678&amp;G2678&amp;I2678&amp;K2679</f>
        <v>I1009</v>
      </c>
      <c r="P2678" s="1" t="str">
        <f t="shared" si="102"/>
        <v>EDF</v>
      </c>
      <c r="Q2678" s="13" t="s">
        <v>2995</v>
      </c>
      <c r="R2678" s="11" t="s">
        <v>29</v>
      </c>
      <c r="S2678" s="11" t="s">
        <v>2991</v>
      </c>
    </row>
    <row r="2679" spans="1:19">
      <c r="A2679" s="34"/>
      <c r="B2679" s="34"/>
      <c r="C2679" s="50"/>
      <c r="D2679" s="51"/>
      <c r="E2679" s="60"/>
      <c r="F2679" s="59"/>
      <c r="G2679" s="69"/>
      <c r="H2679" s="73"/>
      <c r="I2679" s="54"/>
      <c r="J2679" s="59"/>
      <c r="K2679" s="87"/>
      <c r="L2679" s="87"/>
      <c r="M2679" s="1">
        <f>MAX(LEN(F2679), LEN(H2679), LEN(J2679), LEN(L2680))</f>
        <v>30</v>
      </c>
      <c r="O2679" s="1" t="str">
        <f t="shared" si="102"/>
        <v>IE101</v>
      </c>
      <c r="P2679" s="1" t="str">
        <f t="shared" si="102"/>
        <v xml:space="preserve">EDF Contingency               </v>
      </c>
      <c r="Q2679" s="13" t="s">
        <v>3247</v>
      </c>
      <c r="R2679" s="11" t="s">
        <v>33</v>
      </c>
      <c r="S2679" s="11" t="s">
        <v>2991</v>
      </c>
    </row>
    <row r="2680" spans="1:19">
      <c r="A2680" s="34"/>
      <c r="B2680" s="34"/>
      <c r="C2680" s="50"/>
      <c r="D2680" s="51"/>
      <c r="E2680" s="60"/>
      <c r="F2680" s="59"/>
      <c r="G2680" s="69"/>
      <c r="H2680" s="73"/>
      <c r="I2680" s="54"/>
      <c r="J2680" s="59"/>
      <c r="K2680" s="94" t="s">
        <v>3249</v>
      </c>
      <c r="L2680" s="93" t="s">
        <v>3250</v>
      </c>
      <c r="M2680" s="1">
        <f>MAX(LEN(F2680), LEN(H2680), LEN(J2680), LEN(L2681))</f>
        <v>15</v>
      </c>
      <c r="O2680" s="1" t="str">
        <f t="shared" si="102"/>
        <v>IE102</v>
      </c>
      <c r="P2680" s="1" t="str">
        <f t="shared" si="102"/>
        <v>COGNOS Software</v>
      </c>
      <c r="Q2680" s="13" t="s">
        <v>3247</v>
      </c>
      <c r="R2680" s="11" t="s">
        <v>33</v>
      </c>
      <c r="S2680" s="11" t="s">
        <v>2991</v>
      </c>
    </row>
    <row r="2681" spans="1:19">
      <c r="A2681" s="34"/>
      <c r="B2681" s="34"/>
      <c r="C2681" s="50"/>
      <c r="D2681" s="51"/>
      <c r="E2681" s="60"/>
      <c r="F2681" s="59"/>
      <c r="G2681" s="69"/>
      <c r="H2681" s="73"/>
      <c r="I2681" s="54"/>
      <c r="J2681" s="59"/>
      <c r="K2681" s="94" t="s">
        <v>3251</v>
      </c>
      <c r="L2681" s="93" t="s">
        <v>3252</v>
      </c>
      <c r="M2681" s="1">
        <f>MAX(LEN(F2681), LEN(H2681), LEN(J2681), LEN(L2682))</f>
        <v>24</v>
      </c>
      <c r="O2681" s="1" t="str">
        <f t="shared" si="102"/>
        <v>IE103</v>
      </c>
      <c r="P2681" s="1" t="str">
        <f t="shared" si="102"/>
        <v xml:space="preserve">Staff PCs               </v>
      </c>
      <c r="Q2681" s="13" t="s">
        <v>3247</v>
      </c>
      <c r="R2681" s="11" t="s">
        <v>33</v>
      </c>
      <c r="S2681" s="11" t="s">
        <v>2991</v>
      </c>
    </row>
    <row r="2682" spans="1:19">
      <c r="A2682" s="34"/>
      <c r="B2682" s="34"/>
      <c r="C2682" s="50"/>
      <c r="D2682" s="51"/>
      <c r="E2682" s="60"/>
      <c r="F2682" s="59"/>
      <c r="G2682" s="69"/>
      <c r="H2682" s="73"/>
      <c r="I2682" s="54"/>
      <c r="J2682" s="59"/>
      <c r="K2682" s="94" t="s">
        <v>3253</v>
      </c>
      <c r="L2682" s="93" t="s">
        <v>3003</v>
      </c>
      <c r="M2682" s="1">
        <f>MAX(LEN(F2682), LEN(H2682), LEN(J2682), LEN(L2699))</f>
        <v>0</v>
      </c>
      <c r="O2682" s="1" t="str">
        <f>E2682&amp;G2682&amp;I2682&amp;K2699</f>
        <v/>
      </c>
      <c r="P2682" s="1" t="str">
        <f>F2682&amp;H2682&amp;J2682&amp;L2699</f>
        <v/>
      </c>
      <c r="Q2682" s="13" t="s">
        <v>3247</v>
      </c>
      <c r="R2682" s="11" t="s">
        <v>33</v>
      </c>
      <c r="S2682" s="11" t="s">
        <v>2991</v>
      </c>
    </row>
    <row r="2683" spans="1:19">
      <c r="A2683" s="34"/>
      <c r="B2683" s="34"/>
      <c r="C2683" s="50"/>
      <c r="D2683" s="51"/>
      <c r="E2683" s="60"/>
      <c r="F2683" s="59"/>
      <c r="G2683" s="69"/>
      <c r="H2683" s="73"/>
      <c r="I2683" s="54"/>
      <c r="J2683" s="59"/>
      <c r="K2683" s="94" t="s">
        <v>3254</v>
      </c>
      <c r="L2683" s="93" t="s">
        <v>3255</v>
      </c>
      <c r="R2683" s="235" t="s">
        <v>33</v>
      </c>
      <c r="S2683" s="235"/>
    </row>
    <row r="2684" spans="1:19">
      <c r="A2684" s="34"/>
      <c r="B2684" s="34"/>
      <c r="C2684" s="50"/>
      <c r="D2684" s="51"/>
      <c r="E2684" s="60"/>
      <c r="F2684" s="59"/>
      <c r="G2684" s="69"/>
      <c r="H2684" s="73"/>
      <c r="I2684" s="54"/>
      <c r="J2684" s="59"/>
      <c r="K2684" s="94" t="s">
        <v>5753</v>
      </c>
      <c r="L2684" s="93" t="s">
        <v>5754</v>
      </c>
      <c r="R2684" s="235" t="s">
        <v>33</v>
      </c>
      <c r="S2684" s="235"/>
    </row>
    <row r="2685" spans="1:19">
      <c r="A2685" s="34"/>
      <c r="B2685" s="34"/>
      <c r="C2685" s="50"/>
      <c r="D2685" s="51"/>
      <c r="E2685" s="60"/>
      <c r="F2685" s="59"/>
      <c r="G2685" s="69"/>
      <c r="H2685" s="73"/>
      <c r="I2685" s="54"/>
      <c r="J2685" s="59"/>
      <c r="K2685" s="94" t="s">
        <v>5755</v>
      </c>
      <c r="L2685" s="93" t="s">
        <v>5756</v>
      </c>
      <c r="R2685" s="235" t="s">
        <v>33</v>
      </c>
      <c r="S2685" s="235"/>
    </row>
    <row r="2686" spans="1:19">
      <c r="A2686" s="34"/>
      <c r="B2686" s="34"/>
      <c r="C2686" s="50"/>
      <c r="D2686" s="51"/>
      <c r="E2686" s="60"/>
      <c r="F2686" s="59"/>
      <c r="G2686" s="69"/>
      <c r="H2686" s="73"/>
      <c r="I2686" s="54"/>
      <c r="J2686" s="59"/>
      <c r="K2686" s="94" t="s">
        <v>5757</v>
      </c>
      <c r="L2686" s="93" t="s">
        <v>5758</v>
      </c>
      <c r="R2686" s="235" t="s">
        <v>33</v>
      </c>
      <c r="S2686" s="235"/>
    </row>
    <row r="2687" spans="1:19">
      <c r="A2687" s="34"/>
      <c r="B2687" s="34"/>
      <c r="C2687" s="50"/>
      <c r="D2687" s="51"/>
      <c r="E2687" s="60"/>
      <c r="F2687" s="59"/>
      <c r="G2687" s="69"/>
      <c r="H2687" s="73"/>
      <c r="I2687" s="54"/>
      <c r="J2687" s="59"/>
      <c r="K2687" s="94" t="s">
        <v>5759</v>
      </c>
      <c r="L2687" s="93" t="s">
        <v>5760</v>
      </c>
      <c r="R2687" s="235" t="s">
        <v>33</v>
      </c>
      <c r="S2687" s="235"/>
    </row>
    <row r="2688" spans="1:19">
      <c r="A2688" s="34"/>
      <c r="B2688" s="34"/>
      <c r="C2688" s="50"/>
      <c r="D2688" s="51"/>
      <c r="E2688" s="60"/>
      <c r="F2688" s="59"/>
      <c r="G2688" s="69"/>
      <c r="H2688" s="73"/>
      <c r="I2688" s="54"/>
      <c r="J2688" s="59"/>
      <c r="K2688" s="94" t="s">
        <v>6848</v>
      </c>
      <c r="L2688" s="93" t="s">
        <v>6849</v>
      </c>
      <c r="R2688" s="235"/>
      <c r="S2688" s="235"/>
    </row>
    <row r="2689" spans="1:19">
      <c r="A2689" s="34"/>
      <c r="B2689" s="34"/>
      <c r="C2689" s="50"/>
      <c r="D2689" s="51"/>
      <c r="E2689" s="60"/>
      <c r="F2689" s="59"/>
      <c r="G2689" s="69"/>
      <c r="H2689" s="73"/>
      <c r="I2689" s="54"/>
      <c r="J2689" s="59"/>
      <c r="K2689" s="94"/>
      <c r="L2689" s="93"/>
      <c r="R2689" s="332"/>
      <c r="S2689" s="332"/>
    </row>
    <row r="2690" spans="1:19">
      <c r="A2690" s="34"/>
      <c r="B2690" s="34"/>
      <c r="C2690" s="50"/>
      <c r="D2690" s="51"/>
      <c r="E2690" s="60"/>
      <c r="F2690" s="59"/>
      <c r="G2690" s="69"/>
      <c r="H2690" s="73"/>
      <c r="I2690" s="54" t="s">
        <v>7238</v>
      </c>
      <c r="J2690" s="59" t="s">
        <v>7239</v>
      </c>
      <c r="K2690" s="94"/>
      <c r="L2690" s="93"/>
      <c r="R2690" s="332"/>
      <c r="S2690" s="332"/>
    </row>
    <row r="2691" spans="1:19">
      <c r="A2691" s="34"/>
      <c r="B2691" s="34"/>
      <c r="C2691" s="50"/>
      <c r="D2691" s="51"/>
      <c r="E2691" s="60"/>
      <c r="F2691" s="59"/>
      <c r="G2691" s="69"/>
      <c r="H2691" s="73"/>
      <c r="I2691" s="54"/>
      <c r="J2691" s="59"/>
      <c r="K2691" s="94" t="s">
        <v>7240</v>
      </c>
      <c r="L2691" s="93" t="s">
        <v>7241</v>
      </c>
      <c r="R2691" s="332"/>
      <c r="S2691" s="332"/>
    </row>
    <row r="2692" spans="1:19">
      <c r="A2692" s="34"/>
      <c r="B2692" s="34"/>
      <c r="C2692" s="50"/>
      <c r="D2692" s="51"/>
      <c r="E2692" s="60"/>
      <c r="F2692" s="59"/>
      <c r="G2692" s="69"/>
      <c r="H2692" s="73"/>
      <c r="I2692" s="54"/>
      <c r="J2692" s="59"/>
      <c r="K2692" s="94"/>
      <c r="L2692" s="93"/>
      <c r="R2692" s="332"/>
      <c r="S2692" s="332"/>
    </row>
    <row r="2693" spans="1:19">
      <c r="A2693" s="34"/>
      <c r="B2693" s="34"/>
      <c r="C2693" s="50"/>
      <c r="D2693" s="51"/>
      <c r="E2693" s="60"/>
      <c r="F2693" s="59"/>
      <c r="G2693" s="69"/>
      <c r="H2693" s="73"/>
      <c r="I2693" s="54"/>
      <c r="J2693" s="59"/>
      <c r="K2693" s="94"/>
      <c r="L2693" s="93"/>
      <c r="R2693" s="332"/>
      <c r="S2693" s="332"/>
    </row>
    <row r="2694" spans="1:19">
      <c r="A2694" s="34"/>
      <c r="B2694" s="34"/>
      <c r="C2694" s="50"/>
      <c r="D2694" s="51"/>
      <c r="E2694" s="60"/>
      <c r="F2694" s="59"/>
      <c r="G2694" s="69"/>
      <c r="H2694" s="73"/>
      <c r="I2694" s="54"/>
      <c r="J2694" s="59"/>
      <c r="K2694" s="94"/>
      <c r="L2694" s="93"/>
      <c r="R2694" s="332"/>
      <c r="S2694" s="332"/>
    </row>
    <row r="2695" spans="1:19">
      <c r="A2695" s="34"/>
      <c r="B2695" s="34"/>
      <c r="C2695" s="50"/>
      <c r="D2695" s="51"/>
      <c r="E2695" s="60"/>
      <c r="F2695" s="59"/>
      <c r="G2695" s="69"/>
      <c r="H2695" s="73"/>
      <c r="I2695" s="54"/>
      <c r="J2695" s="59"/>
      <c r="K2695" s="94"/>
      <c r="L2695" s="93"/>
      <c r="R2695" s="332"/>
      <c r="S2695" s="332"/>
    </row>
    <row r="2696" spans="1:19">
      <c r="A2696" s="34"/>
      <c r="B2696" s="34"/>
      <c r="C2696" s="50"/>
      <c r="D2696" s="51"/>
      <c r="E2696" s="60"/>
      <c r="F2696" s="59"/>
      <c r="G2696" s="69"/>
      <c r="H2696" s="73"/>
      <c r="I2696" s="54"/>
      <c r="J2696" s="59"/>
      <c r="K2696" s="94"/>
      <c r="L2696" s="93"/>
      <c r="R2696" s="332"/>
      <c r="S2696" s="332"/>
    </row>
    <row r="2697" spans="1:19">
      <c r="A2697" s="34"/>
      <c r="B2697" s="34"/>
      <c r="C2697" s="50"/>
      <c r="D2697" s="51"/>
      <c r="E2697" s="60"/>
      <c r="F2697" s="59"/>
      <c r="G2697" s="69"/>
      <c r="H2697" s="73"/>
      <c r="I2697" s="54"/>
      <c r="J2697" s="59"/>
      <c r="K2697" s="94"/>
      <c r="L2697" s="93"/>
      <c r="R2697" s="332"/>
      <c r="S2697" s="332"/>
    </row>
    <row r="2698" spans="1:19">
      <c r="A2698" s="34"/>
      <c r="B2698" s="34"/>
      <c r="C2698" s="50"/>
      <c r="D2698" s="51"/>
      <c r="E2698" s="60"/>
      <c r="F2698" s="59"/>
      <c r="G2698" s="69"/>
      <c r="H2698" s="73"/>
      <c r="I2698" s="54"/>
      <c r="J2698" s="59"/>
      <c r="K2698" s="94"/>
      <c r="L2698" s="93"/>
      <c r="R2698" s="332"/>
      <c r="S2698" s="332"/>
    </row>
    <row r="2699" spans="1:19">
      <c r="A2699" s="34"/>
      <c r="B2699" s="34"/>
      <c r="C2699" s="50" t="s">
        <v>3256</v>
      </c>
      <c r="D2699" s="51" t="s">
        <v>3257</v>
      </c>
      <c r="E2699" s="54"/>
      <c r="F2699" s="59"/>
      <c r="G2699" s="69"/>
      <c r="H2699" s="69"/>
      <c r="I2699" s="54"/>
      <c r="J2699" s="54"/>
      <c r="K2699" s="94"/>
      <c r="L2699" s="93"/>
      <c r="M2699" s="1">
        <f t="shared" ref="M2699:M2707" si="103">MAX(LEN(F2699), LEN(H2699), LEN(J2699), LEN(L2700))</f>
        <v>0</v>
      </c>
      <c r="O2699" s="1" t="str">
        <f t="shared" ref="O2699:O2707" si="104">E2699&amp;G2699&amp;I2699&amp;K2700</f>
        <v/>
      </c>
      <c r="P2699" s="1" t="str">
        <f t="shared" ref="P2699:P2707" si="105">F2699&amp;H2699&amp;J2699&amp;L2700</f>
        <v/>
      </c>
    </row>
    <row r="2700" spans="1:19">
      <c r="A2700" s="34"/>
      <c r="B2700" s="34"/>
      <c r="C2700" s="50"/>
      <c r="D2700" s="51"/>
      <c r="E2700" s="60" t="s">
        <v>3258</v>
      </c>
      <c r="F2700" s="59" t="s">
        <v>3259</v>
      </c>
      <c r="G2700" s="69"/>
      <c r="H2700" s="73"/>
      <c r="I2700" s="54"/>
      <c r="J2700" s="54"/>
      <c r="K2700" s="87"/>
      <c r="L2700" s="87"/>
      <c r="M2700" s="1">
        <f t="shared" si="103"/>
        <v>11</v>
      </c>
      <c r="O2700" s="1" t="str">
        <f t="shared" si="104"/>
        <v>I20</v>
      </c>
      <c r="P2700" s="1" t="str">
        <f t="shared" si="105"/>
        <v>Loan Funded</v>
      </c>
      <c r="R2700" s="11" t="s">
        <v>29</v>
      </c>
      <c r="S2700" s="11" t="s">
        <v>3256</v>
      </c>
    </row>
    <row r="2701" spans="1:19">
      <c r="A2701" s="34"/>
      <c r="B2701" s="34"/>
      <c r="C2701" s="50"/>
      <c r="D2701" s="51"/>
      <c r="E2701" s="60"/>
      <c r="F2701" s="59"/>
      <c r="G2701" s="77" t="s">
        <v>3260</v>
      </c>
      <c r="H2701" s="73" t="s">
        <v>3259</v>
      </c>
      <c r="I2701" s="54"/>
      <c r="J2701" s="54"/>
      <c r="K2701" s="87"/>
      <c r="L2701" s="87"/>
      <c r="M2701" s="1">
        <f t="shared" si="103"/>
        <v>11</v>
      </c>
      <c r="O2701" s="1" t="str">
        <f t="shared" si="104"/>
        <v>I200</v>
      </c>
      <c r="P2701" s="1" t="str">
        <f t="shared" si="105"/>
        <v>Loan Funded</v>
      </c>
      <c r="Q2701" s="13" t="s">
        <v>3258</v>
      </c>
      <c r="R2701" s="11" t="s">
        <v>29</v>
      </c>
      <c r="S2701" s="11" t="s">
        <v>3256</v>
      </c>
    </row>
    <row r="2702" spans="1:19">
      <c r="A2702" s="34"/>
      <c r="B2702" s="34"/>
      <c r="C2702" s="50"/>
      <c r="D2702" s="51"/>
      <c r="E2702" s="60"/>
      <c r="F2702" s="59"/>
      <c r="G2702" s="69"/>
      <c r="H2702" s="73"/>
      <c r="I2702" s="60" t="s">
        <v>3261</v>
      </c>
      <c r="J2702" s="59" t="s">
        <v>3259</v>
      </c>
      <c r="K2702" s="87"/>
      <c r="L2702" s="87"/>
      <c r="M2702" s="1">
        <f t="shared" si="103"/>
        <v>11</v>
      </c>
      <c r="O2702" s="1" t="str">
        <f t="shared" si="104"/>
        <v>I2000</v>
      </c>
      <c r="P2702" s="1" t="str">
        <f t="shared" si="105"/>
        <v>Loan Funded</v>
      </c>
      <c r="Q2702" s="13" t="s">
        <v>3260</v>
      </c>
      <c r="R2702" s="11" t="s">
        <v>29</v>
      </c>
      <c r="S2702" s="11" t="s">
        <v>3256</v>
      </c>
    </row>
    <row r="2703" spans="1:19">
      <c r="A2703" s="34"/>
      <c r="B2703" s="34"/>
      <c r="C2703" s="50"/>
      <c r="D2703" s="51"/>
      <c r="E2703" s="60"/>
      <c r="F2703" s="59"/>
      <c r="G2703" s="73"/>
      <c r="H2703" s="73"/>
      <c r="I2703" s="54"/>
      <c r="J2703" s="54"/>
      <c r="K2703" s="87"/>
      <c r="L2703" s="87"/>
      <c r="M2703" s="1">
        <f t="shared" si="103"/>
        <v>28</v>
      </c>
      <c r="O2703" s="1" t="str">
        <f t="shared" si="104"/>
        <v>IO101</v>
      </c>
      <c r="P2703" s="1" t="str">
        <f t="shared" si="105"/>
        <v>11th Hall-2Additional Blocks</v>
      </c>
      <c r="Q2703" s="13" t="s">
        <v>3261</v>
      </c>
      <c r="R2703" s="11" t="s">
        <v>33</v>
      </c>
      <c r="S2703" s="11" t="s">
        <v>3256</v>
      </c>
    </row>
    <row r="2704" spans="1:19">
      <c r="A2704" s="34"/>
      <c r="B2704" s="34"/>
      <c r="C2704" s="50"/>
      <c r="D2704" s="51"/>
      <c r="E2704" s="60"/>
      <c r="F2704" s="59"/>
      <c r="G2704" s="73"/>
      <c r="H2704" s="73"/>
      <c r="I2704" s="54"/>
      <c r="J2704" s="54"/>
      <c r="K2704" s="94" t="s">
        <v>3262</v>
      </c>
      <c r="L2704" s="93" t="s">
        <v>3263</v>
      </c>
      <c r="M2704" s="1">
        <f t="shared" si="103"/>
        <v>20</v>
      </c>
      <c r="O2704" s="1" t="str">
        <f t="shared" si="104"/>
        <v>IO102</v>
      </c>
      <c r="P2704" s="1" t="str">
        <f t="shared" si="105"/>
        <v>Solomon Island capex</v>
      </c>
      <c r="Q2704" s="13" t="s">
        <v>3261</v>
      </c>
      <c r="R2704" s="11" t="s">
        <v>33</v>
      </c>
      <c r="S2704" s="11" t="s">
        <v>3256</v>
      </c>
    </row>
    <row r="2705" spans="1:19">
      <c r="A2705" s="34"/>
      <c r="B2705" s="34"/>
      <c r="C2705" s="50"/>
      <c r="D2705" s="51"/>
      <c r="E2705" s="60"/>
      <c r="F2705" s="59"/>
      <c r="G2705" s="73"/>
      <c r="H2705" s="73"/>
      <c r="I2705" s="54"/>
      <c r="J2705" s="54"/>
      <c r="K2705" s="94" t="s">
        <v>3264</v>
      </c>
      <c r="L2705" s="93" t="s">
        <v>3265</v>
      </c>
      <c r="M2705" s="1">
        <f t="shared" si="103"/>
        <v>18</v>
      </c>
      <c r="O2705" s="1" t="str">
        <f t="shared" si="104"/>
        <v>IO103</v>
      </c>
      <c r="P2705" s="1" t="str">
        <f t="shared" si="105"/>
        <v>11th Student Halls</v>
      </c>
      <c r="Q2705" s="13" t="s">
        <v>3261</v>
      </c>
      <c r="R2705" s="11" t="s">
        <v>33</v>
      </c>
      <c r="S2705" s="11" t="s">
        <v>3256</v>
      </c>
    </row>
    <row r="2706" spans="1:19">
      <c r="A2706" s="34"/>
      <c r="B2706" s="34"/>
      <c r="C2706" s="50"/>
      <c r="D2706" s="51"/>
      <c r="E2706" s="60"/>
      <c r="F2706" s="59"/>
      <c r="G2706" s="73"/>
      <c r="H2706" s="73"/>
      <c r="I2706" s="54"/>
      <c r="J2706" s="54"/>
      <c r="K2706" s="94" t="s">
        <v>3266</v>
      </c>
      <c r="L2706" s="93" t="s">
        <v>3267</v>
      </c>
      <c r="M2706" s="1">
        <f t="shared" si="103"/>
        <v>16</v>
      </c>
      <c r="O2706" s="1" t="str">
        <f t="shared" si="104"/>
        <v>IO104</v>
      </c>
      <c r="P2706" s="1" t="str">
        <f t="shared" si="105"/>
        <v>11th Hall 48 Bed</v>
      </c>
      <c r="Q2706" s="13" t="s">
        <v>3261</v>
      </c>
      <c r="R2706" s="11" t="s">
        <v>33</v>
      </c>
      <c r="S2706" s="11" t="s">
        <v>3256</v>
      </c>
    </row>
    <row r="2707" spans="1:19">
      <c r="A2707" s="34"/>
      <c r="B2707" s="34"/>
      <c r="C2707" s="50"/>
      <c r="D2707" s="51"/>
      <c r="E2707" s="60"/>
      <c r="F2707" s="59"/>
      <c r="G2707" s="73"/>
      <c r="H2707" s="73"/>
      <c r="I2707" s="54"/>
      <c r="J2707" s="54"/>
      <c r="K2707" s="94" t="s">
        <v>3268</v>
      </c>
      <c r="L2707" s="93" t="s">
        <v>3269</v>
      </c>
      <c r="M2707" s="1">
        <f t="shared" si="103"/>
        <v>18</v>
      </c>
      <c r="O2707" s="1" t="str">
        <f t="shared" si="104"/>
        <v>IO105</v>
      </c>
      <c r="P2707" s="1" t="str">
        <f t="shared" si="105"/>
        <v xml:space="preserve">12th Student Hall </v>
      </c>
      <c r="Q2707" s="13" t="s">
        <v>3261</v>
      </c>
      <c r="R2707" s="11" t="s">
        <v>33</v>
      </c>
      <c r="S2707" s="11" t="s">
        <v>3256</v>
      </c>
    </row>
    <row r="2708" spans="1:19">
      <c r="A2708" s="34"/>
      <c r="B2708" s="34"/>
      <c r="C2708" s="50"/>
      <c r="D2708" s="51"/>
      <c r="E2708" s="60"/>
      <c r="F2708" s="59"/>
      <c r="G2708" s="73"/>
      <c r="H2708" s="73"/>
      <c r="I2708" s="54"/>
      <c r="J2708" s="54"/>
      <c r="K2708" s="94" t="s">
        <v>3270</v>
      </c>
      <c r="L2708" s="93" t="s">
        <v>3271</v>
      </c>
    </row>
    <row r="2709" spans="1:19">
      <c r="A2709" s="34"/>
      <c r="B2709" s="34"/>
      <c r="C2709" s="50" t="s">
        <v>3272</v>
      </c>
      <c r="D2709" s="51" t="s">
        <v>3273</v>
      </c>
      <c r="E2709" s="60"/>
      <c r="F2709" s="59"/>
      <c r="G2709" s="73"/>
      <c r="H2709" s="73"/>
      <c r="I2709" s="54"/>
      <c r="J2709" s="54"/>
      <c r="K2709" s="94"/>
      <c r="L2709" s="93"/>
    </row>
    <row r="2710" spans="1:19">
      <c r="A2710" s="34"/>
      <c r="B2710" s="34"/>
      <c r="C2710" s="50"/>
      <c r="D2710" s="51"/>
      <c r="E2710" s="60" t="s">
        <v>3274</v>
      </c>
      <c r="F2710" s="59" t="s">
        <v>3275</v>
      </c>
      <c r="G2710" s="73"/>
      <c r="H2710" s="73"/>
      <c r="I2710" s="54"/>
      <c r="J2710" s="54"/>
      <c r="K2710" s="94"/>
      <c r="L2710" s="93"/>
    </row>
    <row r="2711" spans="1:19">
      <c r="A2711" s="34"/>
      <c r="B2711" s="34"/>
      <c r="C2711" s="50"/>
      <c r="D2711" s="51"/>
      <c r="E2711" s="60"/>
      <c r="F2711" s="59"/>
      <c r="G2711" s="73" t="s">
        <v>3276</v>
      </c>
      <c r="H2711" s="73" t="s">
        <v>3275</v>
      </c>
      <c r="I2711" s="54"/>
      <c r="J2711" s="54"/>
      <c r="K2711" s="94"/>
      <c r="L2711" s="93"/>
    </row>
    <row r="2712" spans="1:19">
      <c r="A2712" s="34"/>
      <c r="B2712" s="34"/>
      <c r="C2712" s="50"/>
      <c r="D2712" s="51"/>
      <c r="E2712" s="60"/>
      <c r="F2712" s="59"/>
      <c r="G2712" s="73"/>
      <c r="H2712" s="73"/>
      <c r="I2712" s="54" t="s">
        <v>3277</v>
      </c>
      <c r="J2712" s="59" t="s">
        <v>3275</v>
      </c>
      <c r="K2712" s="94"/>
      <c r="L2712" s="93"/>
    </row>
    <row r="2713" spans="1:19">
      <c r="A2713" s="34"/>
      <c r="B2713" s="34"/>
      <c r="C2713" s="50"/>
      <c r="D2713" s="51"/>
      <c r="E2713" s="60"/>
      <c r="F2713" s="59"/>
      <c r="G2713" s="73"/>
      <c r="H2713" s="73"/>
      <c r="I2713" s="54"/>
      <c r="J2713" s="54"/>
      <c r="K2713" s="94"/>
      <c r="L2713" s="93"/>
      <c r="M2713" s="1">
        <f t="shared" ref="M2713:M2719" si="106">MAX(LEN(F2713), LEN(H2713), LEN(J2713), LEN(L2714))</f>
        <v>7</v>
      </c>
      <c r="O2713" s="1" t="str">
        <f t="shared" ref="O2713:P2719" si="107">E2713&amp;G2713&amp;I2713&amp;K2714</f>
        <v>IP101</v>
      </c>
      <c r="P2713" s="1" t="str">
        <f t="shared" si="107"/>
        <v>WASC PC</v>
      </c>
      <c r="Q2713" s="13" t="s">
        <v>3277</v>
      </c>
      <c r="R2713" s="11" t="s">
        <v>33</v>
      </c>
      <c r="S2713" s="11" t="s">
        <v>3272</v>
      </c>
    </row>
    <row r="2714" spans="1:19">
      <c r="A2714" s="38">
        <v>96</v>
      </c>
      <c r="B2714" s="34" t="s">
        <v>3280</v>
      </c>
      <c r="C2714" s="50"/>
      <c r="D2714" s="51"/>
      <c r="E2714" s="62"/>
      <c r="F2714" s="59"/>
      <c r="G2714" s="69"/>
      <c r="H2714" s="73"/>
      <c r="I2714" s="54"/>
      <c r="J2714" s="54"/>
      <c r="K2714" s="94" t="s">
        <v>3278</v>
      </c>
      <c r="L2714" s="93" t="s">
        <v>3279</v>
      </c>
      <c r="M2714" s="1">
        <f t="shared" si="106"/>
        <v>0</v>
      </c>
      <c r="O2714" s="1" t="str">
        <f t="shared" si="107"/>
        <v/>
      </c>
      <c r="P2714" s="1" t="str">
        <f t="shared" si="107"/>
        <v/>
      </c>
    </row>
    <row r="2715" spans="1:19">
      <c r="A2715" s="37"/>
      <c r="B2715" s="34"/>
      <c r="C2715" s="50" t="s">
        <v>3281</v>
      </c>
      <c r="D2715" s="51" t="s">
        <v>3282</v>
      </c>
      <c r="E2715" s="62"/>
      <c r="F2715" s="59"/>
      <c r="G2715" s="69"/>
      <c r="H2715" s="73"/>
      <c r="I2715" s="54"/>
      <c r="J2715" s="54"/>
      <c r="K2715" s="87"/>
      <c r="L2715" s="87"/>
      <c r="M2715" s="1">
        <f t="shared" si="106"/>
        <v>0</v>
      </c>
      <c r="O2715" s="1" t="str">
        <f t="shared" si="107"/>
        <v/>
      </c>
      <c r="P2715" s="1" t="str">
        <f t="shared" si="107"/>
        <v/>
      </c>
    </row>
    <row r="2716" spans="1:19">
      <c r="A2716" s="37"/>
      <c r="B2716" s="32"/>
      <c r="C2716" s="53"/>
      <c r="D2716" s="53"/>
      <c r="E2716" s="60" t="s">
        <v>3283</v>
      </c>
      <c r="F2716" s="59" t="s">
        <v>3282</v>
      </c>
      <c r="G2716" s="69"/>
      <c r="H2716" s="73"/>
      <c r="I2716" s="54"/>
      <c r="J2716" s="54"/>
      <c r="K2716" s="87"/>
      <c r="L2716" s="87"/>
      <c r="M2716" s="1">
        <f t="shared" si="106"/>
        <v>20</v>
      </c>
      <c r="O2716" s="1" t="str">
        <f t="shared" si="107"/>
        <v>J10</v>
      </c>
      <c r="P2716" s="1" t="str">
        <f t="shared" si="107"/>
        <v>Investment in Assets</v>
      </c>
      <c r="R2716" s="11" t="s">
        <v>29</v>
      </c>
      <c r="S2716" s="11" t="s">
        <v>3281</v>
      </c>
    </row>
    <row r="2717" spans="1:19">
      <c r="A2717" s="37"/>
      <c r="B2717" s="32"/>
      <c r="C2717" s="53"/>
      <c r="D2717" s="53"/>
      <c r="E2717" s="60"/>
      <c r="F2717" s="59"/>
      <c r="G2717" s="77" t="s">
        <v>3284</v>
      </c>
      <c r="H2717" s="73" t="s">
        <v>3282</v>
      </c>
      <c r="I2717" s="54"/>
      <c r="J2717" s="54"/>
      <c r="K2717" s="87"/>
      <c r="L2717" s="87"/>
      <c r="M2717" s="1">
        <f t="shared" si="106"/>
        <v>20</v>
      </c>
      <c r="O2717" s="1" t="str">
        <f t="shared" si="107"/>
        <v>J100</v>
      </c>
      <c r="P2717" s="1" t="str">
        <f t="shared" si="107"/>
        <v>Investment in Assets</v>
      </c>
      <c r="Q2717" s="13" t="s">
        <v>3283</v>
      </c>
      <c r="R2717" s="11" t="s">
        <v>29</v>
      </c>
      <c r="S2717" s="11" t="s">
        <v>3281</v>
      </c>
    </row>
    <row r="2718" spans="1:19">
      <c r="A2718" s="37"/>
      <c r="B2718" s="32"/>
      <c r="C2718" s="53"/>
      <c r="D2718" s="53"/>
      <c r="E2718" s="60"/>
      <c r="F2718" s="59"/>
      <c r="G2718" s="69"/>
      <c r="H2718" s="73"/>
      <c r="I2718" s="60" t="s">
        <v>3285</v>
      </c>
      <c r="J2718" s="59" t="s">
        <v>3282</v>
      </c>
      <c r="K2718" s="87"/>
      <c r="L2718" s="87"/>
      <c r="M2718" s="1">
        <f t="shared" si="106"/>
        <v>20</v>
      </c>
      <c r="O2718" s="1" t="str">
        <f t="shared" si="107"/>
        <v>J1000</v>
      </c>
      <c r="P2718" s="1" t="str">
        <f t="shared" si="107"/>
        <v>Investment in Assets</v>
      </c>
      <c r="Q2718" s="13" t="s">
        <v>3284</v>
      </c>
      <c r="R2718" s="11" t="s">
        <v>29</v>
      </c>
      <c r="S2718" s="11" t="s">
        <v>3281</v>
      </c>
    </row>
    <row r="2719" spans="1:19">
      <c r="A2719" s="37"/>
      <c r="B2719" s="32"/>
      <c r="C2719" s="53"/>
      <c r="D2719" s="53"/>
      <c r="E2719" s="59"/>
      <c r="F2719" s="59"/>
      <c r="G2719" s="69"/>
      <c r="H2719" s="73"/>
      <c r="I2719" s="54"/>
      <c r="J2719" s="54"/>
      <c r="K2719" s="87"/>
      <c r="L2719" s="87"/>
      <c r="M2719" s="1">
        <f t="shared" si="106"/>
        <v>20</v>
      </c>
      <c r="O2719" s="1" t="str">
        <f t="shared" si="107"/>
        <v>J1001</v>
      </c>
      <c r="P2719" s="1" t="str">
        <f t="shared" si="107"/>
        <v>Investment in Assets</v>
      </c>
      <c r="Q2719" s="13" t="s">
        <v>3285</v>
      </c>
      <c r="R2719" s="11" t="s">
        <v>33</v>
      </c>
      <c r="S2719" s="11" t="s">
        <v>3281</v>
      </c>
    </row>
    <row r="2720" spans="1:19">
      <c r="A2720" s="3"/>
      <c r="B2720" s="3"/>
      <c r="C2720" s="9"/>
      <c r="D2720" s="9"/>
      <c r="E2720" s="9"/>
      <c r="F2720" s="7"/>
      <c r="K2720" s="86" t="s">
        <v>3286</v>
      </c>
      <c r="L2720" s="93" t="s">
        <v>3282</v>
      </c>
    </row>
    <row r="2721" spans="1:6">
      <c r="A2721" s="3"/>
      <c r="B2721" s="3"/>
      <c r="C2721" s="9"/>
      <c r="D2721" s="9"/>
      <c r="E2721" s="9"/>
      <c r="F2721" s="7"/>
    </row>
    <row r="2722" spans="1:6">
      <c r="A2722" s="3"/>
      <c r="B2722" s="3"/>
      <c r="C2722" s="9"/>
      <c r="D2722" s="9"/>
      <c r="E2722" s="9"/>
      <c r="F2722" s="7"/>
    </row>
    <row r="2723" spans="1:6">
      <c r="A2723" s="3"/>
      <c r="B2723" s="3"/>
      <c r="C2723" s="9"/>
      <c r="D2723" s="9"/>
      <c r="E2723" s="9"/>
      <c r="F2723" s="7"/>
    </row>
    <row r="2724" spans="1:6">
      <c r="A2724" s="3"/>
      <c r="B2724" s="3"/>
      <c r="C2724" s="9"/>
      <c r="D2724" s="9"/>
      <c r="E2724" s="9"/>
      <c r="F2724" s="7"/>
    </row>
    <row r="2725" spans="1:6">
      <c r="A2725" s="3"/>
      <c r="B2725" s="3"/>
      <c r="C2725" s="9"/>
      <c r="D2725" s="9"/>
      <c r="E2725" s="9"/>
      <c r="F2725" s="7"/>
    </row>
    <row r="2726" spans="1:6">
      <c r="A2726" s="3"/>
      <c r="B2726" s="3"/>
      <c r="C2726" s="9"/>
      <c r="D2726" s="9"/>
      <c r="E2726" s="9"/>
      <c r="F2726" s="7"/>
    </row>
    <row r="2727" spans="1:6">
      <c r="A2727" s="3"/>
      <c r="B2727" s="3"/>
      <c r="C2727" s="9"/>
      <c r="D2727" s="9"/>
      <c r="E2727" s="9"/>
      <c r="F2727" s="7"/>
    </row>
    <row r="2728" spans="1:6">
      <c r="A2728" s="3"/>
      <c r="B2728" s="3"/>
      <c r="C2728" s="7"/>
      <c r="D2728" s="7"/>
      <c r="E2728" s="9"/>
      <c r="F2728" s="7"/>
    </row>
    <row r="2729" spans="1:6">
      <c r="A2729" s="3"/>
      <c r="B2729" s="3"/>
      <c r="C2729" s="7"/>
      <c r="D2729" s="7"/>
      <c r="E2729" s="9"/>
      <c r="F2729" s="7"/>
    </row>
    <row r="2730" spans="1:6">
      <c r="A2730" s="3"/>
      <c r="B2730" s="3"/>
      <c r="C2730" s="9"/>
      <c r="D2730" s="9"/>
      <c r="E2730" s="9"/>
      <c r="F2730" s="7"/>
    </row>
    <row r="2731" spans="1:6">
      <c r="A2731" s="3"/>
      <c r="B2731" s="3"/>
      <c r="C2731" s="9"/>
      <c r="D2731" s="9"/>
      <c r="E2731" s="9"/>
      <c r="F2731" s="7"/>
    </row>
    <row r="2732" spans="1:6">
      <c r="A2732" s="3"/>
      <c r="B2732" s="3"/>
      <c r="C2732" s="9"/>
      <c r="D2732" s="9"/>
      <c r="E2732" s="9"/>
      <c r="F2732" s="7"/>
    </row>
    <row r="2733" spans="1:6">
      <c r="A2733" s="3"/>
      <c r="B2733" s="3"/>
      <c r="C2733" s="9"/>
      <c r="D2733" s="9"/>
      <c r="E2733" s="9"/>
      <c r="F2733" s="7"/>
    </row>
    <row r="2734" spans="1:6">
      <c r="A2734" s="3"/>
      <c r="B2734" s="3"/>
      <c r="C2734" s="9"/>
      <c r="D2734" s="9"/>
      <c r="E2734" s="9"/>
      <c r="F2734" s="7"/>
    </row>
    <row r="2735" spans="1:6">
      <c r="A2735" s="3"/>
      <c r="B2735" s="3"/>
      <c r="C2735" s="9"/>
      <c r="D2735" s="9"/>
      <c r="E2735" s="9"/>
      <c r="F2735" s="7"/>
    </row>
    <row r="2736" spans="1:6">
      <c r="A2736" s="3"/>
      <c r="B2736" s="3"/>
      <c r="C2736" s="9"/>
      <c r="D2736" s="9"/>
      <c r="E2736" s="9"/>
      <c r="F2736" s="7"/>
    </row>
    <row r="2737" spans="1:6">
      <c r="A2737" s="3"/>
      <c r="B2737" s="3"/>
      <c r="C2737" s="9"/>
      <c r="D2737" s="9"/>
      <c r="E2737" s="9"/>
      <c r="F2737" s="7"/>
    </row>
    <row r="2738" spans="1:6">
      <c r="A2738" s="3"/>
      <c r="B2738" s="3"/>
      <c r="C2738" s="9"/>
      <c r="D2738" s="9"/>
      <c r="E2738" s="9"/>
      <c r="F2738" s="7"/>
    </row>
    <row r="2739" spans="1:6">
      <c r="A2739" s="3"/>
      <c r="B2739" s="3"/>
      <c r="C2739" s="9"/>
      <c r="D2739" s="9"/>
      <c r="E2739" s="9"/>
      <c r="F2739" s="7"/>
    </row>
    <row r="2740" spans="1:6">
      <c r="A2740" s="3"/>
      <c r="B2740" s="3"/>
      <c r="C2740" s="9"/>
      <c r="D2740" s="9"/>
      <c r="E2740" s="9"/>
      <c r="F2740" s="7"/>
    </row>
    <row r="2741" spans="1:6">
      <c r="A2741" s="3"/>
      <c r="B2741" s="3"/>
      <c r="C2741" s="9"/>
      <c r="D2741" s="9"/>
      <c r="E2741" s="9"/>
      <c r="F2741" s="7"/>
    </row>
    <row r="2742" spans="1:6">
      <c r="A2742" s="3"/>
      <c r="B2742" s="3"/>
      <c r="C2742" s="9"/>
      <c r="D2742" s="9"/>
      <c r="E2742" s="9"/>
      <c r="F2742" s="7"/>
    </row>
    <row r="2743" spans="1:6">
      <c r="A2743" s="3"/>
      <c r="B2743" s="3"/>
      <c r="C2743" s="9"/>
      <c r="D2743" s="9"/>
      <c r="E2743" s="9"/>
      <c r="F2743" s="7"/>
    </row>
    <row r="2744" spans="1:6">
      <c r="A2744" s="3"/>
      <c r="B2744" s="3"/>
      <c r="C2744" s="9"/>
      <c r="D2744" s="9"/>
      <c r="E2744" s="9"/>
      <c r="F2744" s="7"/>
    </row>
    <row r="2745" spans="1:6">
      <c r="A2745" s="3"/>
      <c r="B2745" s="3"/>
      <c r="C2745" s="9"/>
      <c r="D2745" s="9"/>
      <c r="E2745" s="9"/>
      <c r="F2745" s="7"/>
    </row>
    <row r="2746" spans="1:6">
      <c r="A2746" s="3"/>
      <c r="B2746" s="3"/>
      <c r="C2746" s="9"/>
      <c r="D2746" s="9"/>
      <c r="E2746" s="9"/>
      <c r="F2746" s="7"/>
    </row>
    <row r="2747" spans="1:6">
      <c r="A2747" s="3"/>
      <c r="B2747" s="3"/>
      <c r="C2747" s="9"/>
      <c r="D2747" s="9"/>
      <c r="E2747" s="9"/>
      <c r="F2747" s="7"/>
    </row>
    <row r="2748" spans="1:6">
      <c r="A2748" s="3"/>
      <c r="B2748" s="3"/>
      <c r="C2748" s="9"/>
      <c r="D2748" s="9"/>
      <c r="E2748" s="9"/>
      <c r="F2748" s="7"/>
    </row>
    <row r="2749" spans="1:6">
      <c r="A2749" s="3"/>
      <c r="B2749" s="3"/>
      <c r="C2749" s="9"/>
      <c r="D2749" s="9"/>
      <c r="E2749" s="9"/>
      <c r="F2749" s="7"/>
    </row>
    <row r="2750" spans="1:6">
      <c r="A2750" s="3"/>
      <c r="B2750" s="3"/>
      <c r="C2750" s="9"/>
      <c r="D2750" s="9"/>
      <c r="E2750" s="9"/>
      <c r="F2750" s="7"/>
    </row>
    <row r="2751" spans="1:6">
      <c r="A2751" s="3"/>
      <c r="B2751" s="3"/>
      <c r="C2751" s="9"/>
      <c r="D2751" s="9"/>
      <c r="E2751" s="5"/>
      <c r="F2751" s="7"/>
    </row>
    <row r="2752" spans="1:6">
      <c r="A2752" s="3"/>
      <c r="B2752" s="3"/>
      <c r="C2752" s="9"/>
      <c r="D2752" s="9"/>
      <c r="E2752" s="9"/>
      <c r="F2752" s="7"/>
    </row>
    <row r="2753" spans="1:6">
      <c r="A2753" s="3"/>
      <c r="B2753" s="3"/>
      <c r="C2753" s="9"/>
      <c r="D2753" s="9"/>
      <c r="E2753" s="9"/>
      <c r="F2753" s="7"/>
    </row>
    <row r="2754" spans="1:6">
      <c r="A2754" s="3"/>
      <c r="B2754" s="3"/>
      <c r="C2754" s="9"/>
      <c r="D2754" s="9"/>
      <c r="E2754" s="9"/>
      <c r="F2754" s="7"/>
    </row>
    <row r="2755" spans="1:6">
      <c r="A2755" s="3"/>
      <c r="B2755" s="3"/>
      <c r="C2755" s="9"/>
      <c r="D2755" s="9"/>
      <c r="E2755" s="9"/>
      <c r="F2755" s="7"/>
    </row>
    <row r="2756" spans="1:6">
      <c r="A2756" s="3"/>
      <c r="C2756" s="9"/>
      <c r="D2756" s="9"/>
      <c r="E2756" s="7"/>
      <c r="F2756" s="7"/>
    </row>
    <row r="2757" spans="1:6">
      <c r="A2757" s="3"/>
      <c r="B2757" s="3"/>
      <c r="C2757" s="9"/>
      <c r="D2757" s="9"/>
      <c r="E2757" s="9"/>
      <c r="F2757" s="7"/>
    </row>
    <row r="2758" spans="1:6">
      <c r="A2758" s="3"/>
      <c r="B2758" s="3"/>
      <c r="C2758" s="9"/>
      <c r="D2758" s="9"/>
      <c r="E2758" s="9"/>
      <c r="F2758" s="7"/>
    </row>
    <row r="2759" spans="1:6">
      <c r="A2759" s="3"/>
      <c r="B2759" s="3"/>
      <c r="C2759" s="9"/>
      <c r="D2759" s="9"/>
      <c r="E2759" s="9"/>
      <c r="F2759" s="7"/>
    </row>
    <row r="2760" spans="1:6">
      <c r="A2760" s="3"/>
      <c r="B2760" s="3"/>
      <c r="C2760" s="5"/>
      <c r="D2760" s="5"/>
      <c r="E2760" s="9"/>
      <c r="F2760" s="7"/>
    </row>
    <row r="2761" spans="1:6">
      <c r="A2761" s="3"/>
      <c r="B2761" s="3"/>
      <c r="C2761" s="9"/>
      <c r="D2761" s="9"/>
      <c r="E2761" s="9"/>
      <c r="F2761" s="7"/>
    </row>
    <row r="2762" spans="1:6">
      <c r="A2762" s="3"/>
      <c r="B2762" s="3"/>
      <c r="C2762" s="9"/>
      <c r="D2762" s="9"/>
      <c r="E2762" s="9"/>
      <c r="F2762" s="7"/>
    </row>
    <row r="2763" spans="1:6">
      <c r="A2763" s="3"/>
      <c r="B2763" s="3"/>
      <c r="C2763" s="9"/>
      <c r="D2763" s="9"/>
      <c r="E2763" s="9"/>
      <c r="F2763" s="7"/>
    </row>
    <row r="2764" spans="1:6">
      <c r="A2764" s="3"/>
      <c r="B2764" s="3"/>
      <c r="C2764" s="9"/>
      <c r="D2764" s="9"/>
      <c r="E2764" s="9"/>
      <c r="F2764" s="7"/>
    </row>
    <row r="2765" spans="1:6">
      <c r="A2765" s="3"/>
      <c r="B2765" s="3"/>
      <c r="C2765" s="9"/>
      <c r="D2765" s="9"/>
      <c r="E2765" s="5"/>
      <c r="F2765" s="7"/>
    </row>
    <row r="2766" spans="1:6">
      <c r="A2766" s="3"/>
      <c r="B2766" s="3"/>
      <c r="C2766" s="7"/>
      <c r="D2766" s="7"/>
      <c r="E2766" s="9"/>
      <c r="F2766" s="7"/>
    </row>
    <row r="2767" spans="1:6">
      <c r="A2767" s="3"/>
      <c r="B2767" s="3"/>
      <c r="C2767" s="9"/>
      <c r="D2767" s="9"/>
      <c r="E2767" s="9"/>
      <c r="F2767" s="7"/>
    </row>
    <row r="2768" spans="1:6">
      <c r="A2768" s="3"/>
      <c r="B2768" s="3"/>
      <c r="C2768" s="9"/>
      <c r="D2768" s="9"/>
      <c r="F2768" s="7"/>
    </row>
    <row r="2769" spans="1:6">
      <c r="A2769" s="3"/>
      <c r="B2769" s="3"/>
      <c r="C2769" s="9"/>
      <c r="D2769" s="9"/>
      <c r="F2769" s="7"/>
    </row>
    <row r="2770" spans="1:6">
      <c r="A2770" s="3"/>
      <c r="B2770" s="3"/>
      <c r="C2770" s="9"/>
      <c r="D2770" s="9"/>
      <c r="E2770" s="9"/>
      <c r="F2770" s="7"/>
    </row>
    <row r="2771" spans="1:6">
      <c r="A2771" s="3"/>
      <c r="B2771" s="3"/>
      <c r="C2771" s="9"/>
      <c r="D2771" s="9"/>
      <c r="E2771" s="9"/>
      <c r="F2771" s="7"/>
    </row>
    <row r="2772" spans="1:6">
      <c r="A2772" s="3"/>
      <c r="B2772" s="3"/>
      <c r="C2772" s="9"/>
      <c r="D2772" s="9"/>
      <c r="F2772" s="7"/>
    </row>
    <row r="2773" spans="1:6">
      <c r="A2773" s="3"/>
      <c r="B2773" s="3"/>
      <c r="C2773" s="9"/>
      <c r="D2773" s="9"/>
      <c r="F2773" s="7"/>
    </row>
    <row r="2774" spans="1:6">
      <c r="A2774" s="3"/>
      <c r="B2774" s="3"/>
      <c r="C2774" s="5"/>
      <c r="D2774" s="5"/>
      <c r="E2774" s="5"/>
      <c r="F2774" s="7"/>
    </row>
    <row r="2775" spans="1:6">
      <c r="A2775" s="3"/>
      <c r="B2775" s="3"/>
      <c r="C2775" s="9"/>
      <c r="D2775" s="5"/>
      <c r="E2775" s="9"/>
      <c r="F2775" s="7"/>
    </row>
    <row r="2776" spans="1:6">
      <c r="A2776" s="3"/>
      <c r="B2776" s="3"/>
      <c r="C2776" s="9"/>
      <c r="D2776" s="5"/>
      <c r="E2776" s="9"/>
      <c r="F2776" s="7"/>
    </row>
    <row r="2777" spans="1:6">
      <c r="A2777" s="3"/>
      <c r="B2777" s="3"/>
      <c r="C2777" s="9"/>
      <c r="D2777" s="5"/>
      <c r="E2777" s="9"/>
      <c r="F2777" s="7"/>
    </row>
    <row r="2778" spans="1:6">
      <c r="A2778" s="3"/>
      <c r="B2778" s="3"/>
      <c r="C2778" s="9"/>
      <c r="D2778" s="9"/>
      <c r="E2778" s="9"/>
      <c r="F2778" s="7"/>
    </row>
    <row r="2779" spans="1:6">
      <c r="A2779" s="3"/>
      <c r="B2779" s="3"/>
      <c r="C2779" s="9"/>
      <c r="D2779" s="9"/>
      <c r="E2779" s="9"/>
      <c r="F2779" s="7"/>
    </row>
    <row r="2780" spans="1:6">
      <c r="A2780" s="3"/>
      <c r="B2780" s="3"/>
      <c r="C2780" s="9"/>
      <c r="D2780" s="9"/>
      <c r="E2780" s="9"/>
      <c r="F2780" s="7"/>
    </row>
    <row r="2781" spans="1:6">
      <c r="A2781" s="3"/>
      <c r="B2781" s="3"/>
      <c r="C2781" s="9"/>
      <c r="D2781" s="9"/>
      <c r="E2781" s="9"/>
      <c r="F2781" s="7"/>
    </row>
    <row r="2782" spans="1:6">
      <c r="A2782" s="3"/>
      <c r="B2782" s="3"/>
      <c r="C2782" s="9"/>
      <c r="D2782" s="9"/>
      <c r="E2782" s="9"/>
      <c r="F2782" s="7"/>
    </row>
    <row r="2783" spans="1:6">
      <c r="A2783" s="3"/>
      <c r="B2783" s="3"/>
      <c r="C2783" s="5"/>
      <c r="D2783" s="14"/>
      <c r="E2783" s="9"/>
      <c r="F2783" s="7"/>
    </row>
    <row r="2784" spans="1:6">
      <c r="A2784" s="3"/>
      <c r="B2784" s="3"/>
      <c r="C2784" s="9"/>
      <c r="E2784" s="9"/>
      <c r="F2784" s="7"/>
    </row>
    <row r="2785" spans="1:6">
      <c r="A2785" s="3"/>
      <c r="B2785" s="3"/>
      <c r="C2785" s="9"/>
      <c r="E2785" s="9"/>
      <c r="F2785" s="7"/>
    </row>
    <row r="2786" spans="1:6">
      <c r="A2786" s="3"/>
      <c r="B2786" s="3"/>
      <c r="C2786" s="9"/>
      <c r="D2786" s="9"/>
      <c r="E2786" s="9"/>
      <c r="F2786" s="7"/>
    </row>
    <row r="2787" spans="1:6">
      <c r="A2787" s="3"/>
      <c r="B2787" s="3"/>
      <c r="C2787" s="9"/>
      <c r="D2787" s="9"/>
      <c r="E2787" s="9"/>
      <c r="F2787" s="7"/>
    </row>
    <row r="2788" spans="1:6">
      <c r="A2788" s="3"/>
      <c r="B2788" s="3"/>
      <c r="C2788" s="9"/>
      <c r="D2788" s="9"/>
      <c r="E2788" s="5"/>
      <c r="F2788" s="7"/>
    </row>
    <row r="2789" spans="1:6">
      <c r="A2789" s="3"/>
      <c r="B2789" s="3"/>
      <c r="C2789" s="9"/>
      <c r="D2789" s="9"/>
      <c r="E2789" s="9"/>
      <c r="F2789" s="7"/>
    </row>
    <row r="2790" spans="1:6">
      <c r="A2790" s="3"/>
      <c r="B2790" s="3"/>
      <c r="C2790" s="9"/>
      <c r="D2790" s="9"/>
      <c r="E2790" s="9"/>
      <c r="F2790" s="7"/>
    </row>
    <row r="2791" spans="1:6">
      <c r="A2791" s="3"/>
      <c r="B2791" s="3"/>
      <c r="C2791" s="9"/>
      <c r="D2791" s="9"/>
      <c r="E2791" s="9"/>
      <c r="F2791" s="7"/>
    </row>
    <row r="2792" spans="1:6">
      <c r="A2792" s="3"/>
      <c r="B2792" s="3"/>
      <c r="C2792" s="9"/>
      <c r="D2792" s="9"/>
      <c r="E2792" s="9"/>
      <c r="F2792" s="7"/>
    </row>
    <row r="2793" spans="1:6">
      <c r="A2793" s="3"/>
      <c r="B2793" s="3"/>
      <c r="C2793" s="9"/>
      <c r="D2793" s="9"/>
      <c r="E2793" s="9"/>
      <c r="F2793" s="7"/>
    </row>
    <row r="2794" spans="1:6">
      <c r="A2794" s="3"/>
      <c r="B2794" s="3"/>
      <c r="C2794" s="9"/>
      <c r="D2794" s="9"/>
      <c r="E2794" s="9"/>
      <c r="F2794" s="7"/>
    </row>
    <row r="2795" spans="1:6">
      <c r="A2795" s="3"/>
      <c r="B2795" s="3"/>
      <c r="C2795" s="9"/>
      <c r="D2795" s="9"/>
      <c r="E2795" s="9"/>
      <c r="F2795" s="7"/>
    </row>
    <row r="2796" spans="1:6">
      <c r="A2796" s="3"/>
      <c r="B2796" s="3"/>
      <c r="C2796" s="9"/>
      <c r="D2796" s="9"/>
      <c r="E2796" s="9"/>
      <c r="F2796" s="7"/>
    </row>
    <row r="2797" spans="1:6">
      <c r="A2797" s="3"/>
      <c r="B2797" s="3"/>
      <c r="C2797" s="5"/>
      <c r="D2797" s="5"/>
      <c r="E2797" s="9"/>
      <c r="F2797" s="7"/>
    </row>
    <row r="2798" spans="1:6">
      <c r="A2798" s="3"/>
      <c r="B2798" s="3"/>
      <c r="C2798" s="9"/>
      <c r="D2798" s="9"/>
      <c r="E2798" s="9"/>
      <c r="F2798" s="7"/>
    </row>
    <row r="2799" spans="1:6">
      <c r="A2799" s="3"/>
      <c r="B2799" s="3"/>
      <c r="C2799" s="9"/>
      <c r="D2799" s="9"/>
      <c r="E2799" s="9"/>
      <c r="F2799" s="7"/>
    </row>
    <row r="2800" spans="1:6">
      <c r="A2800" s="3"/>
      <c r="B2800" s="3"/>
      <c r="C2800" s="9"/>
      <c r="D2800" s="9"/>
      <c r="E2800" s="9"/>
      <c r="F2800" s="7"/>
    </row>
    <row r="2801" spans="1:6">
      <c r="A2801" s="3"/>
      <c r="B2801" s="3"/>
      <c r="C2801" s="9"/>
      <c r="D2801" s="9"/>
      <c r="E2801" s="5"/>
      <c r="F2801" s="7"/>
    </row>
    <row r="2802" spans="1:6">
      <c r="A2802" s="3"/>
      <c r="B2802" s="3"/>
      <c r="C2802" s="9"/>
      <c r="D2802" s="9"/>
      <c r="E2802" s="9"/>
      <c r="F2802" s="7"/>
    </row>
    <row r="2803" spans="1:6">
      <c r="A2803" s="3"/>
      <c r="B2803" s="3"/>
      <c r="C2803" s="9"/>
      <c r="D2803" s="9"/>
      <c r="E2803" s="9"/>
      <c r="F2803" s="7"/>
    </row>
    <row r="2804" spans="1:6">
      <c r="A2804" s="3"/>
      <c r="B2804" s="3"/>
      <c r="C2804" s="9"/>
      <c r="D2804" s="9"/>
      <c r="E2804" s="9"/>
      <c r="F2804" s="7"/>
    </row>
    <row r="2805" spans="1:6">
      <c r="A2805" s="3"/>
      <c r="B2805" s="3"/>
      <c r="C2805" s="9"/>
      <c r="D2805" s="9"/>
      <c r="E2805" s="9"/>
      <c r="F2805" s="7"/>
    </row>
    <row r="2806" spans="1:6">
      <c r="A2806" s="3"/>
      <c r="B2806" s="3"/>
      <c r="C2806" s="9"/>
      <c r="D2806" s="9"/>
      <c r="E2806" s="9"/>
      <c r="F2806" s="7"/>
    </row>
    <row r="2807" spans="1:6">
      <c r="A2807" s="3"/>
      <c r="B2807" s="3"/>
      <c r="C2807" s="9"/>
      <c r="D2807" s="9"/>
      <c r="E2807" s="9"/>
      <c r="F2807" s="7"/>
    </row>
    <row r="2808" spans="1:6">
      <c r="A2808" s="3"/>
      <c r="B2808" s="3"/>
      <c r="C2808" s="9"/>
      <c r="D2808" s="9"/>
      <c r="E2808" s="9"/>
      <c r="F2808" s="7"/>
    </row>
    <row r="2809" spans="1:6">
      <c r="A2809" s="3"/>
      <c r="B2809" s="3"/>
      <c r="C2809" s="9"/>
      <c r="D2809" s="9"/>
      <c r="E2809" s="9"/>
      <c r="F2809" s="7"/>
    </row>
    <row r="2810" spans="1:6">
      <c r="A2810" s="3"/>
      <c r="B2810" s="3"/>
      <c r="C2810" s="5"/>
      <c r="D2810" s="5"/>
      <c r="E2810" s="9"/>
      <c r="F2810" s="7"/>
    </row>
    <row r="2811" spans="1:6">
      <c r="A2811" s="3"/>
      <c r="B2811" s="3"/>
      <c r="C2811" s="9"/>
      <c r="D2811" s="9"/>
      <c r="E2811" s="9"/>
      <c r="F2811" s="7"/>
    </row>
    <row r="2812" spans="1:6">
      <c r="A2812" s="3"/>
      <c r="B2812" s="3"/>
      <c r="C2812" s="9"/>
      <c r="D2812" s="9"/>
      <c r="E2812" s="9"/>
      <c r="F2812" s="7"/>
    </row>
    <row r="2813" spans="1:6">
      <c r="A2813" s="3"/>
      <c r="B2813" s="3"/>
      <c r="C2813" s="9"/>
      <c r="D2813" s="9"/>
      <c r="E2813" s="9"/>
      <c r="F2813" s="7"/>
    </row>
    <row r="2814" spans="1:6">
      <c r="A2814" s="3"/>
      <c r="B2814" s="3"/>
      <c r="C2814" s="9"/>
      <c r="D2814" s="9"/>
      <c r="E2814" s="5"/>
      <c r="F2814" s="7"/>
    </row>
    <row r="2815" spans="1:6">
      <c r="A2815" s="3"/>
      <c r="B2815" s="3"/>
      <c r="C2815" s="9"/>
      <c r="D2815" s="9"/>
      <c r="E2815" s="9"/>
      <c r="F2815" s="9"/>
    </row>
    <row r="2816" spans="1:6">
      <c r="A2816" s="3"/>
      <c r="B2816" s="3"/>
      <c r="C2816" s="9"/>
      <c r="D2816" s="9"/>
      <c r="E2816" s="9"/>
      <c r="F2816" s="9"/>
    </row>
    <row r="2817" spans="1:6">
      <c r="A2817" s="3"/>
      <c r="B2817" s="3"/>
      <c r="C2817" s="9"/>
      <c r="D2817" s="9"/>
      <c r="E2817" s="9"/>
      <c r="F2817" s="9"/>
    </row>
    <row r="2818" spans="1:6">
      <c r="A2818" s="3"/>
      <c r="B2818" s="3"/>
      <c r="C2818" s="9"/>
      <c r="D2818" s="9"/>
      <c r="E2818" s="2"/>
      <c r="F2818" s="7"/>
    </row>
    <row r="2819" spans="1:6">
      <c r="A2819" s="3"/>
      <c r="B2819" s="3"/>
      <c r="C2819" s="9"/>
      <c r="D2819" s="9"/>
      <c r="E2819" s="6"/>
      <c r="F2819" s="6"/>
    </row>
    <row r="2820" spans="1:6">
      <c r="A2820" s="3"/>
      <c r="B2820" s="3"/>
      <c r="C2820" s="9"/>
      <c r="D2820" s="9"/>
      <c r="E2820" s="2"/>
      <c r="F2820" s="7"/>
    </row>
    <row r="2821" spans="1:6">
      <c r="A2821" s="3"/>
      <c r="B2821" s="3"/>
      <c r="C2821" s="9"/>
      <c r="D2821" s="9"/>
      <c r="F2821" s="29"/>
    </row>
    <row r="2822" spans="1:6">
      <c r="A2822" s="3"/>
      <c r="B2822" s="3"/>
      <c r="C2822" s="9"/>
      <c r="D2822" s="9"/>
      <c r="E2822" s="2"/>
      <c r="F2822" s="7"/>
    </row>
    <row r="2823" spans="1:6">
      <c r="A2823" s="3"/>
      <c r="B2823" s="3"/>
      <c r="C2823" s="5"/>
      <c r="D2823" s="5"/>
      <c r="E2823" s="2"/>
      <c r="F2823" s="7"/>
    </row>
    <row r="2824" spans="1:6">
      <c r="A2824" s="3"/>
      <c r="B2824" s="3"/>
      <c r="C2824" s="9"/>
      <c r="D2824" s="9"/>
    </row>
    <row r="2825" spans="1:6">
      <c r="A2825" s="3"/>
      <c r="B2825" s="3"/>
      <c r="C2825" s="9"/>
      <c r="D2825" s="9"/>
      <c r="E2825" s="7"/>
      <c r="F2825" s="7"/>
    </row>
    <row r="2826" spans="1:6">
      <c r="A2826" s="3"/>
      <c r="B2826" s="3"/>
      <c r="C2826" s="9"/>
      <c r="D2826" s="9"/>
      <c r="E2826" s="7"/>
      <c r="F2826" s="7"/>
    </row>
    <row r="2827" spans="1:6">
      <c r="A2827" s="3"/>
      <c r="B2827" s="3"/>
      <c r="C2827" s="9"/>
      <c r="D2827" s="9"/>
      <c r="E2827" s="7"/>
      <c r="F2827" s="7"/>
    </row>
    <row r="2828" spans="1:6">
      <c r="A2828" s="3"/>
      <c r="B2828" s="3"/>
      <c r="C2828" s="6"/>
      <c r="D2828" s="6"/>
      <c r="E2828" s="7"/>
      <c r="F2828" s="7"/>
    </row>
    <row r="2829" spans="1:6">
      <c r="A2829" s="3"/>
      <c r="B2829" s="3"/>
      <c r="C2829" s="7"/>
      <c r="D2829" s="7"/>
      <c r="E2829" s="7"/>
      <c r="F2829" s="7"/>
    </row>
    <row r="2830" spans="1:6">
      <c r="A2830" s="3"/>
      <c r="B2830" s="3"/>
      <c r="C2830" s="7"/>
      <c r="D2830" s="7"/>
      <c r="E2830" s="7"/>
      <c r="F2830" s="7"/>
    </row>
    <row r="2831" spans="1:6">
      <c r="A2831" s="3"/>
      <c r="B2831" s="3"/>
      <c r="C2831" s="7"/>
      <c r="D2831" s="7"/>
      <c r="E2831" s="7"/>
      <c r="F2831" s="7"/>
    </row>
    <row r="2832" spans="1:6">
      <c r="A2832" s="3"/>
      <c r="B2832" s="3"/>
      <c r="C2832" s="7"/>
      <c r="D2832" s="7"/>
      <c r="E2832" s="7"/>
      <c r="F2832" s="7"/>
    </row>
    <row r="2833" spans="1:6">
      <c r="A2833" s="3"/>
      <c r="B2833" s="3"/>
      <c r="C2833" s="7"/>
      <c r="D2833" s="7"/>
      <c r="E2833" s="7"/>
      <c r="F2833" s="15"/>
    </row>
    <row r="2834" spans="1:6">
      <c r="A2834" s="3"/>
      <c r="B2834" s="3"/>
      <c r="C2834" s="7"/>
      <c r="D2834" s="7"/>
      <c r="E2834" s="7"/>
      <c r="F2834" s="16"/>
    </row>
    <row r="2835" spans="1:6">
      <c r="A2835" s="3"/>
      <c r="B2835" s="3"/>
      <c r="C2835" s="7"/>
      <c r="D2835" s="7"/>
      <c r="E2835" s="7"/>
      <c r="F2835" s="16"/>
    </row>
    <row r="2836" spans="1:6">
      <c r="A2836" s="3"/>
      <c r="B2836" s="3"/>
      <c r="C2836" s="7"/>
      <c r="D2836" s="7"/>
      <c r="E2836" s="7"/>
      <c r="F2836" s="16"/>
    </row>
    <row r="2837" spans="1:6">
      <c r="A2837" s="3"/>
      <c r="B2837" s="3"/>
      <c r="C2837" s="7"/>
      <c r="D2837" s="7"/>
      <c r="E2837" s="6"/>
      <c r="F2837" s="6"/>
    </row>
    <row r="2838" spans="1:6">
      <c r="A2838" s="3"/>
      <c r="B2838" s="3"/>
      <c r="C2838" s="7"/>
      <c r="D2838" s="7"/>
      <c r="E2838" s="7"/>
    </row>
    <row r="2839" spans="1:6">
      <c r="A2839" s="3"/>
      <c r="B2839" s="3"/>
      <c r="C2839" s="7"/>
      <c r="D2839" s="7"/>
      <c r="E2839" s="7"/>
      <c r="F2839" s="7"/>
    </row>
    <row r="2840" spans="1:6">
      <c r="A2840" s="3"/>
      <c r="B2840" s="3"/>
      <c r="C2840" s="7"/>
      <c r="D2840" s="7"/>
      <c r="E2840" s="7"/>
      <c r="F2840" s="16"/>
    </row>
    <row r="2841" spans="1:6">
      <c r="A2841" s="3"/>
      <c r="B2841" s="3"/>
      <c r="C2841" s="7"/>
      <c r="D2841" s="7"/>
      <c r="E2841" s="7"/>
      <c r="F2841" s="16"/>
    </row>
    <row r="2842" spans="1:6">
      <c r="A2842" s="3"/>
      <c r="B2842" s="3"/>
      <c r="C2842" s="7"/>
      <c r="D2842" s="7"/>
      <c r="E2842" s="7"/>
      <c r="F2842" s="16"/>
    </row>
    <row r="2843" spans="1:6">
      <c r="A2843" s="3"/>
      <c r="B2843" s="3"/>
      <c r="C2843" s="7"/>
      <c r="D2843" s="7"/>
      <c r="E2843" s="7"/>
      <c r="F2843" s="16"/>
    </row>
    <row r="2844" spans="1:6">
      <c r="A2844" s="3"/>
      <c r="B2844" s="3"/>
      <c r="C2844" s="7"/>
      <c r="D2844" s="7"/>
      <c r="E2844" s="7"/>
      <c r="F2844" s="16"/>
    </row>
    <row r="2845" spans="1:6">
      <c r="A2845" s="3"/>
      <c r="B2845" s="3"/>
      <c r="E2845" s="7"/>
      <c r="F2845" s="16"/>
    </row>
    <row r="2846" spans="1:6">
      <c r="A2846" s="3"/>
      <c r="B2846" s="3"/>
      <c r="C2846" s="6"/>
      <c r="D2846" s="6"/>
      <c r="E2846" s="7"/>
      <c r="F2846" s="16"/>
    </row>
    <row r="2847" spans="1:6">
      <c r="A2847" s="3"/>
      <c r="B2847" s="3"/>
      <c r="C2847" s="7"/>
      <c r="D2847" s="7"/>
      <c r="E2847" s="7"/>
      <c r="F2847" s="16"/>
    </row>
    <row r="2848" spans="1:6">
      <c r="A2848" s="3"/>
      <c r="B2848" s="3"/>
      <c r="C2848" s="7"/>
      <c r="D2848" s="7"/>
      <c r="E2848" s="7"/>
      <c r="F2848" s="16"/>
    </row>
    <row r="2849" spans="1:6">
      <c r="B2849" s="3"/>
      <c r="C2849" s="7"/>
      <c r="D2849" s="7"/>
      <c r="E2849" s="7"/>
      <c r="F2849" s="16"/>
    </row>
    <row r="2850" spans="1:6">
      <c r="B2850" s="3"/>
      <c r="C2850" s="7"/>
      <c r="D2850" s="7"/>
      <c r="E2850" s="7"/>
      <c r="F2850" s="16"/>
    </row>
    <row r="2851" spans="1:6">
      <c r="B2851" s="3"/>
      <c r="C2851" s="7"/>
      <c r="D2851" s="7"/>
      <c r="E2851" s="7"/>
      <c r="F2851" s="16"/>
    </row>
    <row r="2852" spans="1:6">
      <c r="B2852" s="3"/>
      <c r="C2852" s="7"/>
      <c r="D2852" s="7"/>
      <c r="E2852" s="7"/>
      <c r="F2852" s="16"/>
    </row>
    <row r="2853" spans="1:6">
      <c r="B2853" s="3"/>
      <c r="C2853" s="7"/>
      <c r="D2853" s="7"/>
      <c r="E2853" s="7"/>
      <c r="F2853" s="16"/>
    </row>
    <row r="2854" spans="1:6">
      <c r="A2854" s="3"/>
      <c r="B2854" s="3"/>
      <c r="C2854" s="7"/>
      <c r="D2854" s="7"/>
      <c r="E2854" s="7"/>
      <c r="F2854" s="16"/>
    </row>
    <row r="2855" spans="1:6">
      <c r="A2855" s="3"/>
      <c r="B2855" s="3"/>
      <c r="C2855" s="7"/>
      <c r="D2855" s="7"/>
      <c r="E2855" s="7"/>
      <c r="F2855" s="16"/>
    </row>
    <row r="2856" spans="1:6">
      <c r="A2856" s="3"/>
      <c r="B2856" s="3"/>
      <c r="C2856" s="7"/>
      <c r="D2856" s="7"/>
      <c r="E2856" s="7"/>
      <c r="F2856" s="16"/>
    </row>
    <row r="2857" spans="1:6">
      <c r="A2857" s="3"/>
      <c r="B2857" s="3"/>
      <c r="C2857" s="7"/>
      <c r="D2857" s="7"/>
      <c r="E2857" s="7"/>
      <c r="F2857" s="16"/>
    </row>
    <row r="2858" spans="1:6">
      <c r="A2858" s="3"/>
      <c r="B2858" s="3"/>
      <c r="C2858" s="7"/>
      <c r="D2858" s="7"/>
      <c r="E2858" s="7"/>
      <c r="F2858" s="16"/>
    </row>
    <row r="2859" spans="1:6">
      <c r="A2859" s="3"/>
      <c r="B2859" s="3"/>
      <c r="C2859" s="7"/>
      <c r="D2859" s="7"/>
      <c r="E2859" s="7"/>
      <c r="F2859" s="16"/>
    </row>
    <row r="2860" spans="1:6">
      <c r="B2860" s="3"/>
      <c r="C2860" s="7"/>
      <c r="D2860" s="7"/>
      <c r="E2860" s="7"/>
      <c r="F2860" s="16"/>
    </row>
    <row r="2861" spans="1:6">
      <c r="A2861" s="3"/>
      <c r="B2861" s="3"/>
      <c r="C2861" s="7"/>
      <c r="D2861" s="7"/>
      <c r="E2861" s="7"/>
      <c r="F2861" s="16"/>
    </row>
    <row r="2862" spans="1:6">
      <c r="A2862" s="3"/>
      <c r="B2862" s="3"/>
      <c r="C2862" s="7"/>
      <c r="D2862" s="7"/>
      <c r="E2862" s="7"/>
      <c r="F2862" s="16"/>
    </row>
    <row r="2863" spans="1:6">
      <c r="B2863" s="3"/>
      <c r="C2863" s="7"/>
      <c r="D2863" s="7"/>
      <c r="E2863" s="7"/>
      <c r="F2863" s="16"/>
    </row>
    <row r="2864" spans="1:6">
      <c r="A2864" s="3"/>
      <c r="B2864" s="3"/>
      <c r="C2864" s="7"/>
      <c r="D2864" s="7"/>
      <c r="E2864" s="7"/>
      <c r="F2864" s="16"/>
    </row>
    <row r="2865" spans="1:6">
      <c r="A2865" s="3"/>
      <c r="B2865" s="3"/>
      <c r="C2865" s="7"/>
      <c r="D2865" s="7"/>
      <c r="E2865" s="7"/>
      <c r="F2865" s="16"/>
    </row>
    <row r="2866" spans="1:6">
      <c r="B2866" s="3"/>
      <c r="C2866" s="7"/>
      <c r="D2866" s="7"/>
      <c r="E2866" s="7"/>
      <c r="F2866" s="16"/>
    </row>
    <row r="2867" spans="1:6">
      <c r="A2867" s="3"/>
      <c r="B2867" s="3"/>
      <c r="C2867" s="7"/>
      <c r="D2867" s="7"/>
      <c r="E2867" s="7"/>
      <c r="F2867" s="16"/>
    </row>
    <row r="2868" spans="1:6">
      <c r="B2868" s="3"/>
      <c r="C2868" s="7"/>
      <c r="D2868" s="7"/>
      <c r="E2868" s="7"/>
      <c r="F2868" s="16"/>
    </row>
    <row r="2869" spans="1:6">
      <c r="B2869" s="3"/>
      <c r="C2869" s="7"/>
      <c r="D2869" s="7"/>
      <c r="E2869" s="7"/>
      <c r="F2869" s="16"/>
    </row>
    <row r="2870" spans="1:6">
      <c r="A2870" s="3"/>
      <c r="B2870" s="3"/>
      <c r="C2870" s="7"/>
      <c r="D2870" s="7"/>
      <c r="E2870" s="7"/>
      <c r="F2870" s="16"/>
    </row>
    <row r="2871" spans="1:6">
      <c r="A2871" s="3"/>
      <c r="B2871" s="3"/>
      <c r="C2871" s="7"/>
      <c r="D2871" s="7"/>
      <c r="E2871" s="7"/>
      <c r="F2871" s="16"/>
    </row>
    <row r="2872" spans="1:6">
      <c r="B2872" s="3"/>
      <c r="C2872" s="7"/>
      <c r="D2872" s="7"/>
      <c r="E2872" s="7"/>
      <c r="F2872" s="16"/>
    </row>
    <row r="2873" spans="1:6">
      <c r="B2873" s="3"/>
      <c r="C2873" s="7"/>
      <c r="D2873" s="7"/>
      <c r="E2873" s="7"/>
      <c r="F2873" s="16"/>
    </row>
    <row r="2874" spans="1:6">
      <c r="A2874" s="3"/>
      <c r="B2874" s="3"/>
      <c r="C2874" s="7"/>
      <c r="D2874" s="7"/>
      <c r="E2874" s="7"/>
      <c r="F2874" s="16"/>
    </row>
    <row r="2875" spans="1:6">
      <c r="A2875" s="3"/>
      <c r="B2875" s="3"/>
      <c r="C2875" s="7"/>
      <c r="D2875" s="7"/>
      <c r="E2875" s="7"/>
      <c r="F2875" s="16"/>
    </row>
    <row r="2876" spans="1:6">
      <c r="A2876" s="3"/>
      <c r="B2876" s="3"/>
      <c r="C2876" s="7"/>
      <c r="D2876" s="7"/>
      <c r="E2876" s="7"/>
      <c r="F2876" s="16"/>
    </row>
    <row r="2877" spans="1:6">
      <c r="B2877" s="3"/>
      <c r="C2877" s="7"/>
      <c r="D2877" s="7"/>
      <c r="E2877" s="7"/>
      <c r="F2877" s="16"/>
    </row>
    <row r="2878" spans="1:6">
      <c r="A2878" s="3"/>
      <c r="B2878" s="3"/>
      <c r="C2878" s="7"/>
      <c r="D2878" s="7"/>
      <c r="E2878" s="7"/>
      <c r="F2878" s="16"/>
    </row>
    <row r="2879" spans="1:6">
      <c r="A2879" s="3"/>
      <c r="B2879" s="3"/>
      <c r="C2879" s="7"/>
      <c r="D2879" s="7"/>
      <c r="E2879" s="7"/>
      <c r="F2879" s="16"/>
    </row>
    <row r="2880" spans="1:6">
      <c r="B2880" s="3"/>
      <c r="C2880" s="7"/>
      <c r="D2880" s="7"/>
      <c r="E2880" s="7"/>
      <c r="F2880" s="16"/>
    </row>
    <row r="2881" spans="1:6">
      <c r="A2881" s="3"/>
      <c r="B2881" s="3"/>
      <c r="C2881" s="7"/>
      <c r="D2881" s="7"/>
      <c r="E2881" s="7"/>
      <c r="F2881" s="16"/>
    </row>
    <row r="2882" spans="1:6">
      <c r="A2882" s="3"/>
      <c r="B2882" s="3"/>
      <c r="C2882" s="7"/>
      <c r="D2882" s="7"/>
      <c r="E2882" s="7"/>
      <c r="F2882" s="16"/>
    </row>
    <row r="2883" spans="1:6">
      <c r="A2883" s="3"/>
      <c r="B2883" s="3"/>
      <c r="C2883" s="7"/>
      <c r="D2883" s="7"/>
      <c r="E2883" s="7"/>
      <c r="F2883" s="15"/>
    </row>
    <row r="2884" spans="1:6">
      <c r="A2884" s="3"/>
      <c r="B2884" s="3"/>
      <c r="C2884" s="7"/>
      <c r="D2884" s="7"/>
      <c r="E2884" s="7"/>
      <c r="F2884" s="15"/>
    </row>
    <row r="2885" spans="1:6">
      <c r="A2885" s="3"/>
      <c r="B2885" s="3"/>
      <c r="C2885" s="7"/>
      <c r="D2885" s="7"/>
      <c r="E2885" s="7"/>
      <c r="F2885" s="16"/>
    </row>
    <row r="2886" spans="1:6">
      <c r="A2886" s="3"/>
      <c r="B2886" s="3"/>
      <c r="C2886" s="7"/>
      <c r="D2886" s="7"/>
      <c r="E2886" s="7"/>
      <c r="F2886" s="16"/>
    </row>
    <row r="2887" spans="1:6">
      <c r="B2887" s="3"/>
      <c r="C2887" s="7"/>
      <c r="D2887" s="7"/>
      <c r="E2887" s="7"/>
      <c r="F2887" s="16"/>
    </row>
    <row r="2888" spans="1:6">
      <c r="B2888" s="3"/>
      <c r="C2888" s="7"/>
      <c r="D2888" s="7"/>
      <c r="E2888" s="7"/>
      <c r="F2888" s="16"/>
    </row>
    <row r="2889" spans="1:6">
      <c r="B2889" s="3"/>
      <c r="C2889" s="7"/>
      <c r="D2889" s="7"/>
      <c r="E2889" s="7"/>
      <c r="F2889" s="16"/>
    </row>
    <row r="2890" spans="1:6">
      <c r="A2890" s="3"/>
      <c r="B2890" s="3"/>
      <c r="C2890" s="7"/>
      <c r="D2890" s="7"/>
      <c r="E2890" s="7"/>
      <c r="F2890" s="7"/>
    </row>
    <row r="2891" spans="1:6">
      <c r="A2891" s="3"/>
      <c r="B2891" s="3"/>
      <c r="C2891" s="7"/>
      <c r="D2891" s="7"/>
      <c r="E2891" s="7"/>
      <c r="F2891" s="20"/>
    </row>
    <row r="2892" spans="1:6">
      <c r="A2892" s="3"/>
      <c r="B2892" s="3"/>
      <c r="C2892" s="7"/>
      <c r="D2892" s="7"/>
      <c r="E2892" s="2"/>
      <c r="F2892" s="7"/>
    </row>
    <row r="2893" spans="1:6">
      <c r="A2893" s="3"/>
      <c r="B2893" s="3"/>
      <c r="C2893" s="7"/>
      <c r="D2893" s="7"/>
      <c r="E2893" s="7"/>
      <c r="F2893" s="7"/>
    </row>
    <row r="2894" spans="1:6">
      <c r="B2894" s="3"/>
      <c r="C2894" s="7"/>
      <c r="D2894" s="7"/>
      <c r="E2894" s="7"/>
      <c r="F2894" s="7"/>
    </row>
    <row r="2895" spans="1:6">
      <c r="A2895" s="3"/>
      <c r="B2895" s="3"/>
      <c r="C2895" s="7"/>
      <c r="D2895" s="7"/>
      <c r="E2895" s="7"/>
      <c r="F2895" s="7"/>
    </row>
    <row r="2896" spans="1:6">
      <c r="B2896" s="3"/>
      <c r="C2896" s="7"/>
      <c r="D2896" s="7"/>
      <c r="E2896" s="7"/>
      <c r="F2896" s="7"/>
    </row>
    <row r="2897" spans="2:6">
      <c r="B2897" s="3"/>
      <c r="C2897" s="7"/>
      <c r="D2897" s="7"/>
      <c r="E2897" s="7"/>
      <c r="F2897" s="7"/>
    </row>
    <row r="2898" spans="2:6">
      <c r="B2898" s="3"/>
      <c r="C2898" s="7"/>
      <c r="D2898" s="7"/>
      <c r="E2898" s="7"/>
      <c r="F2898" s="7"/>
    </row>
    <row r="2899" spans="2:6">
      <c r="B2899" s="3"/>
      <c r="C2899" s="7"/>
      <c r="D2899" s="7"/>
      <c r="E2899" s="7"/>
      <c r="F2899" s="7"/>
    </row>
    <row r="2900" spans="2:6">
      <c r="B2900" s="3"/>
      <c r="C2900" s="7"/>
      <c r="D2900" s="7"/>
      <c r="E2900" s="7"/>
      <c r="F2900" s="7"/>
    </row>
    <row r="2901" spans="2:6">
      <c r="B2901" s="3"/>
      <c r="C2901" s="7"/>
      <c r="D2901" s="7"/>
      <c r="E2901" s="7"/>
      <c r="F2901" s="7"/>
    </row>
    <row r="2902" spans="2:6">
      <c r="B2902" s="3"/>
      <c r="E2902" s="7"/>
      <c r="F2902" s="7"/>
    </row>
    <row r="2903" spans="2:6">
      <c r="B2903" s="3"/>
      <c r="C2903" s="7"/>
      <c r="D2903" s="7"/>
      <c r="E2903" s="7"/>
      <c r="F2903" s="7"/>
    </row>
    <row r="2904" spans="2:6">
      <c r="B2904" s="3"/>
      <c r="C2904" s="7"/>
      <c r="D2904" s="7"/>
      <c r="E2904" s="7"/>
      <c r="F2904" s="7"/>
    </row>
    <row r="2905" spans="2:6">
      <c r="B2905" s="3"/>
      <c r="C2905" s="7"/>
      <c r="D2905" s="7"/>
      <c r="E2905" s="7"/>
      <c r="F2905" s="7"/>
    </row>
    <row r="2906" spans="2:6">
      <c r="B2906" s="3"/>
      <c r="C2906" s="7"/>
      <c r="D2906" s="7"/>
      <c r="E2906" s="7"/>
      <c r="F2906" s="7"/>
    </row>
    <row r="2907" spans="2:6">
      <c r="B2907" s="3"/>
      <c r="C2907" s="7"/>
      <c r="D2907" s="7"/>
      <c r="E2907" s="7"/>
      <c r="F2907" s="7"/>
    </row>
    <row r="2908" spans="2:6">
      <c r="B2908" s="3"/>
      <c r="C2908" s="7"/>
      <c r="D2908" s="7"/>
      <c r="E2908" s="7"/>
      <c r="F2908" s="7"/>
    </row>
    <row r="2909" spans="2:6">
      <c r="B2909" s="3"/>
      <c r="C2909" s="7"/>
      <c r="D2909" s="7"/>
      <c r="E2909" s="7"/>
      <c r="F2909" s="7"/>
    </row>
    <row r="2910" spans="2:6">
      <c r="B2910" s="3"/>
      <c r="C2910" s="7"/>
      <c r="D2910" s="7"/>
      <c r="E2910" s="7"/>
      <c r="F2910" s="7"/>
    </row>
    <row r="2911" spans="2:6">
      <c r="B2911" s="3"/>
      <c r="C2911" s="7"/>
      <c r="D2911" s="7"/>
      <c r="E2911" s="7"/>
      <c r="F2911" s="7"/>
    </row>
    <row r="2912" spans="2:6">
      <c r="B2912" s="3"/>
      <c r="C2912" s="7"/>
      <c r="D2912" s="7"/>
      <c r="E2912" s="7"/>
      <c r="F2912" s="7"/>
    </row>
    <row r="2913" spans="1:6">
      <c r="A2913" s="3"/>
      <c r="B2913" s="3"/>
      <c r="C2913" s="7"/>
      <c r="D2913" s="7"/>
      <c r="E2913" s="7"/>
      <c r="F2913" s="7"/>
    </row>
    <row r="2914" spans="1:6">
      <c r="A2914" s="3"/>
      <c r="B2914" s="3"/>
      <c r="C2914" s="7"/>
      <c r="D2914" s="7"/>
      <c r="E2914" s="7"/>
      <c r="F2914" s="7"/>
    </row>
    <row r="2915" spans="1:6">
      <c r="A2915" s="3"/>
      <c r="B2915" s="3"/>
      <c r="C2915" s="7"/>
      <c r="D2915" s="7"/>
      <c r="E2915" s="7"/>
      <c r="F2915" s="7"/>
    </row>
    <row r="2916" spans="1:6">
      <c r="A2916" s="3"/>
      <c r="B2916" s="3"/>
      <c r="C2916" s="7"/>
      <c r="D2916" s="7"/>
      <c r="E2916" s="7"/>
      <c r="F2916" s="7"/>
    </row>
    <row r="2917" spans="1:6">
      <c r="B2917" s="3"/>
      <c r="C2917" s="7"/>
      <c r="D2917" s="7"/>
      <c r="E2917" s="7"/>
      <c r="F2917" s="7"/>
    </row>
    <row r="2918" spans="1:6">
      <c r="B2918" s="3"/>
      <c r="C2918" s="7"/>
      <c r="D2918" s="7"/>
      <c r="E2918" s="7"/>
      <c r="F2918" s="7"/>
    </row>
    <row r="2919" spans="1:6">
      <c r="B2919" s="3"/>
      <c r="C2919" s="7"/>
      <c r="D2919" s="7"/>
      <c r="E2919" s="7"/>
      <c r="F2919" s="7"/>
    </row>
    <row r="2920" spans="1:6">
      <c r="B2920" s="3"/>
      <c r="C2920" s="7"/>
      <c r="D2920" s="7"/>
      <c r="E2920" s="7"/>
      <c r="F2920" s="7"/>
    </row>
    <row r="2921" spans="1:6">
      <c r="B2921" s="3"/>
      <c r="C2921" s="7"/>
      <c r="D2921" s="7"/>
      <c r="E2921" s="7"/>
      <c r="F2921" s="7"/>
    </row>
    <row r="2922" spans="1:6">
      <c r="B2922" s="3"/>
      <c r="C2922" s="7"/>
      <c r="D2922" s="7"/>
      <c r="E2922" s="7"/>
      <c r="F2922" s="7"/>
    </row>
    <row r="2923" spans="1:6">
      <c r="B2923" s="3"/>
      <c r="C2923" s="7"/>
      <c r="D2923" s="7"/>
      <c r="E2923" s="7"/>
      <c r="F2923" s="7"/>
    </row>
    <row r="2924" spans="1:6">
      <c r="B2924" s="3"/>
      <c r="C2924" s="7"/>
      <c r="D2924" s="7"/>
      <c r="E2924" s="7"/>
      <c r="F2924" s="7"/>
    </row>
    <row r="2925" spans="1:6">
      <c r="B2925" s="3"/>
      <c r="C2925" s="7"/>
      <c r="D2925" s="7"/>
      <c r="E2925" s="7"/>
      <c r="F2925" s="7"/>
    </row>
    <row r="2926" spans="1:6">
      <c r="B2926" s="3"/>
      <c r="C2926" s="7"/>
      <c r="D2926" s="7"/>
      <c r="E2926" s="7"/>
      <c r="F2926" s="7"/>
    </row>
    <row r="2927" spans="1:6">
      <c r="B2927" s="3"/>
      <c r="C2927" s="7"/>
      <c r="D2927" s="7"/>
      <c r="E2927" s="7"/>
      <c r="F2927" s="7"/>
    </row>
    <row r="2928" spans="1:6">
      <c r="B2928" s="3"/>
      <c r="C2928" s="7"/>
      <c r="D2928" s="7"/>
      <c r="E2928" s="7"/>
      <c r="F2928" s="7"/>
    </row>
    <row r="2929" spans="1:6">
      <c r="B2929" s="3"/>
      <c r="C2929" s="7"/>
      <c r="D2929" s="7"/>
      <c r="E2929" s="7"/>
      <c r="F2929" s="7"/>
    </row>
    <row r="2930" spans="1:6">
      <c r="B2930" s="3"/>
      <c r="C2930" s="7"/>
      <c r="D2930" s="7"/>
      <c r="E2930" s="7"/>
      <c r="F2930" s="7"/>
    </row>
    <row r="2931" spans="1:6">
      <c r="A2931" s="3"/>
      <c r="B2931" s="3"/>
      <c r="C2931" s="7"/>
      <c r="D2931" s="7"/>
      <c r="E2931" s="7"/>
      <c r="F2931" s="7"/>
    </row>
    <row r="2932" spans="1:6">
      <c r="B2932" s="3"/>
      <c r="C2932" s="7"/>
      <c r="D2932" s="7"/>
      <c r="E2932" s="7"/>
      <c r="F2932" s="7"/>
    </row>
    <row r="2933" spans="1:6">
      <c r="B2933" s="3"/>
      <c r="C2933" s="7"/>
      <c r="D2933" s="7"/>
      <c r="E2933" s="7"/>
      <c r="F2933" s="7"/>
    </row>
    <row r="2934" spans="1:6">
      <c r="B2934" s="3"/>
      <c r="C2934" s="7"/>
      <c r="D2934" s="7"/>
      <c r="E2934" s="7"/>
      <c r="F2934" s="7"/>
    </row>
    <row r="2935" spans="1:6">
      <c r="B2935" s="3"/>
      <c r="C2935" s="7"/>
      <c r="D2935" s="7"/>
      <c r="E2935" s="7"/>
      <c r="F2935" s="7"/>
    </row>
    <row r="2936" spans="1:6">
      <c r="C2936" s="7"/>
      <c r="D2936" s="7"/>
      <c r="E2936" s="7"/>
      <c r="F2936" s="7"/>
    </row>
    <row r="2937" spans="1:6">
      <c r="C2937" s="7"/>
      <c r="D2937" s="7"/>
      <c r="E2937" s="7"/>
      <c r="F2937" s="7"/>
    </row>
    <row r="2938" spans="1:6">
      <c r="C2938" s="7"/>
      <c r="D2938" s="7"/>
      <c r="E2938" s="7"/>
      <c r="F2938" s="7"/>
    </row>
    <row r="2939" spans="1:6">
      <c r="C2939" s="7"/>
      <c r="D2939" s="7"/>
      <c r="E2939" s="7"/>
      <c r="F2939" s="7"/>
    </row>
    <row r="2940" spans="1:6">
      <c r="C2940" s="7"/>
      <c r="D2940" s="7"/>
      <c r="E2940" s="7"/>
      <c r="F2940" s="7"/>
    </row>
    <row r="2941" spans="1:6">
      <c r="B2941" s="3"/>
      <c r="C2941" s="7"/>
      <c r="D2941" s="7"/>
      <c r="E2941" s="7"/>
      <c r="F2941" s="7"/>
    </row>
    <row r="2942" spans="1:6">
      <c r="B2942" s="3"/>
      <c r="C2942" s="7"/>
      <c r="D2942" s="7"/>
      <c r="E2942" s="7"/>
      <c r="F2942" s="7"/>
    </row>
    <row r="2943" spans="1:6">
      <c r="A2943" s="3"/>
      <c r="B2943" s="3"/>
      <c r="C2943" s="7"/>
      <c r="D2943" s="7"/>
      <c r="E2943" s="7"/>
      <c r="F2943" s="7"/>
    </row>
    <row r="2944" spans="1:6">
      <c r="B2944" s="3"/>
      <c r="C2944" s="7"/>
      <c r="D2944" s="7"/>
      <c r="E2944" s="7"/>
      <c r="F2944" s="7"/>
    </row>
    <row r="2945" spans="2:6">
      <c r="B2945" s="3"/>
      <c r="C2945" s="7"/>
      <c r="D2945" s="7"/>
      <c r="E2945" s="7"/>
      <c r="F2945" s="7"/>
    </row>
    <row r="2946" spans="2:6">
      <c r="B2946" s="3"/>
      <c r="C2946" s="7"/>
      <c r="D2946" s="7"/>
      <c r="E2946" s="7"/>
      <c r="F2946" s="7"/>
    </row>
    <row r="2947" spans="2:6">
      <c r="C2947" s="7"/>
      <c r="D2947" s="7"/>
      <c r="E2947" s="7"/>
      <c r="F2947" s="7"/>
    </row>
    <row r="2948" spans="2:6">
      <c r="B2948" s="3"/>
      <c r="C2948" s="7"/>
      <c r="D2948" s="7"/>
      <c r="E2948" s="7"/>
      <c r="F2948" s="7"/>
    </row>
    <row r="2949" spans="2:6">
      <c r="B2949" s="3"/>
      <c r="C2949" s="7"/>
      <c r="D2949" s="7"/>
      <c r="E2949" s="7"/>
      <c r="F2949" s="7"/>
    </row>
    <row r="2950" spans="2:6">
      <c r="C2950" s="7"/>
      <c r="D2950" s="7"/>
      <c r="E2950" s="7"/>
      <c r="F2950" s="7"/>
    </row>
    <row r="2951" spans="2:6">
      <c r="B2951" s="3"/>
      <c r="C2951" s="7"/>
      <c r="D2951" s="7"/>
      <c r="E2951" s="7"/>
      <c r="F2951" s="7"/>
    </row>
    <row r="2952" spans="2:6">
      <c r="B2952" s="3"/>
      <c r="C2952" s="7"/>
      <c r="D2952" s="7"/>
      <c r="E2952" s="7"/>
      <c r="F2952" s="7"/>
    </row>
    <row r="2953" spans="2:6">
      <c r="C2953" s="7"/>
      <c r="D2953" s="7"/>
      <c r="E2953" s="7"/>
      <c r="F2953" s="7"/>
    </row>
    <row r="2954" spans="2:6">
      <c r="B2954" s="3"/>
      <c r="C2954" s="7"/>
      <c r="D2954" s="7"/>
      <c r="E2954" s="7"/>
      <c r="F2954" s="7"/>
    </row>
    <row r="2955" spans="2:6">
      <c r="C2955" s="7"/>
      <c r="D2955" s="7"/>
      <c r="E2955" s="7"/>
      <c r="F2955" s="7"/>
    </row>
    <row r="2956" spans="2:6">
      <c r="C2956" s="7"/>
      <c r="D2956" s="7"/>
      <c r="E2956" s="7"/>
      <c r="F2956" s="7"/>
    </row>
    <row r="2957" spans="2:6">
      <c r="B2957" s="3"/>
      <c r="C2957" s="7"/>
      <c r="D2957" s="7"/>
      <c r="E2957" s="7"/>
      <c r="F2957" s="7"/>
    </row>
    <row r="2958" spans="2:6">
      <c r="B2958" s="3"/>
      <c r="C2958" s="7"/>
      <c r="D2958" s="7"/>
      <c r="E2958" s="7"/>
      <c r="F2958" s="7"/>
    </row>
    <row r="2959" spans="2:6">
      <c r="C2959" s="7"/>
      <c r="D2959" s="7"/>
      <c r="E2959" s="7"/>
      <c r="F2959" s="7"/>
    </row>
    <row r="2960" spans="2:6">
      <c r="C2960" s="7"/>
      <c r="D2960" s="7"/>
      <c r="E2960" s="7"/>
      <c r="F2960" s="7"/>
    </row>
    <row r="2961" spans="1:6">
      <c r="B2961" s="3"/>
      <c r="C2961" s="7"/>
      <c r="D2961" s="7"/>
      <c r="E2961" s="7"/>
      <c r="F2961" s="7"/>
    </row>
    <row r="2962" spans="1:6">
      <c r="B2962" s="3"/>
      <c r="C2962" s="7"/>
      <c r="D2962" s="7"/>
      <c r="E2962" s="7"/>
      <c r="F2962" s="7"/>
    </row>
    <row r="2963" spans="1:6">
      <c r="B2963" s="3"/>
      <c r="C2963" s="7"/>
      <c r="D2963" s="7"/>
      <c r="E2963" s="7"/>
      <c r="F2963" s="7"/>
    </row>
    <row r="2964" spans="1:6">
      <c r="C2964" s="7"/>
      <c r="D2964" s="7"/>
      <c r="E2964" s="7"/>
      <c r="F2964" s="7"/>
    </row>
    <row r="2965" spans="1:6">
      <c r="B2965" s="3"/>
      <c r="C2965" s="7"/>
      <c r="D2965" s="7"/>
      <c r="E2965" s="7"/>
      <c r="F2965" s="7"/>
    </row>
    <row r="2966" spans="1:6">
      <c r="B2966" s="3"/>
      <c r="C2966" s="7"/>
      <c r="D2966" s="7"/>
      <c r="E2966" s="7"/>
      <c r="F2966" s="7"/>
    </row>
    <row r="2967" spans="1:6">
      <c r="C2967" s="7"/>
      <c r="D2967" s="7"/>
      <c r="E2967" s="7"/>
      <c r="F2967" s="7"/>
    </row>
    <row r="2968" spans="1:6">
      <c r="B2968" s="3"/>
      <c r="C2968" s="7"/>
      <c r="D2968" s="7"/>
      <c r="E2968" s="7"/>
      <c r="F2968" s="7"/>
    </row>
    <row r="2969" spans="1:6">
      <c r="B2969" s="3"/>
      <c r="C2969" s="7"/>
      <c r="D2969" s="7"/>
      <c r="E2969" s="7"/>
      <c r="F2969" s="7"/>
    </row>
    <row r="2970" spans="1:6">
      <c r="B2970" s="3"/>
      <c r="C2970" s="7"/>
      <c r="D2970" s="7"/>
      <c r="E2970" s="7"/>
      <c r="F2970" s="7"/>
    </row>
    <row r="2971" spans="1:6">
      <c r="B2971" s="3"/>
      <c r="C2971" s="7"/>
      <c r="D2971" s="7"/>
      <c r="E2971" s="7"/>
      <c r="F2971" s="7"/>
    </row>
    <row r="2972" spans="1:6">
      <c r="B2972" s="3"/>
      <c r="C2972" s="7"/>
      <c r="D2972" s="7"/>
      <c r="E2972" s="7"/>
      <c r="F2972" s="7"/>
    </row>
    <row r="2973" spans="1:6">
      <c r="B2973" s="3"/>
      <c r="C2973" s="7"/>
      <c r="D2973" s="7"/>
      <c r="E2973" s="7"/>
      <c r="F2973" s="7"/>
    </row>
    <row r="2974" spans="1:6">
      <c r="C2974" s="7"/>
      <c r="D2974" s="7"/>
      <c r="E2974" s="7"/>
      <c r="F2974" s="7"/>
    </row>
    <row r="2975" spans="1:6">
      <c r="C2975" s="7"/>
      <c r="D2975" s="7"/>
      <c r="E2975" s="7"/>
      <c r="F2975" s="7"/>
    </row>
    <row r="2976" spans="1:6">
      <c r="A2976" s="3"/>
      <c r="C2976" s="7"/>
      <c r="D2976" s="7"/>
      <c r="E2976" s="7"/>
      <c r="F2976" s="7"/>
    </row>
    <row r="2977" spans="1:6">
      <c r="A2977" s="3"/>
      <c r="B2977" s="3"/>
      <c r="C2977" s="7"/>
      <c r="D2977" s="7"/>
      <c r="E2977" s="7"/>
      <c r="F2977" s="7"/>
    </row>
    <row r="2978" spans="1:6">
      <c r="A2978" s="3"/>
      <c r="B2978" s="3"/>
      <c r="C2978" s="7"/>
      <c r="D2978" s="7"/>
      <c r="E2978" s="7"/>
      <c r="F2978" s="7"/>
    </row>
    <row r="2979" spans="1:6">
      <c r="A2979" s="3"/>
      <c r="B2979" s="3"/>
      <c r="C2979" s="7"/>
      <c r="D2979" s="7"/>
      <c r="E2979" s="7"/>
      <c r="F2979" s="7"/>
    </row>
    <row r="2980" spans="1:6">
      <c r="A2980" s="3"/>
      <c r="B2980" s="3"/>
      <c r="C2980" s="7"/>
      <c r="D2980" s="7"/>
      <c r="E2980" s="7"/>
      <c r="F2980" s="7"/>
    </row>
    <row r="2981" spans="1:6">
      <c r="A2981" s="3"/>
      <c r="C2981" s="7"/>
      <c r="D2981" s="7"/>
      <c r="E2981" s="7"/>
      <c r="F2981" s="7"/>
    </row>
    <row r="2982" spans="1:6">
      <c r="B2982" s="3"/>
      <c r="C2982" s="7"/>
      <c r="D2982" s="7"/>
      <c r="E2982" s="7"/>
      <c r="F2982" s="7"/>
    </row>
    <row r="2983" spans="1:6">
      <c r="C2983" s="7"/>
      <c r="D2983" s="7"/>
      <c r="E2983" s="7"/>
      <c r="F2983" s="7"/>
    </row>
    <row r="2984" spans="1:6">
      <c r="C2984" s="7"/>
      <c r="D2984" s="7"/>
      <c r="E2984" s="7"/>
      <c r="F2984" s="7"/>
    </row>
    <row r="2985" spans="1:6">
      <c r="C2985" s="7"/>
      <c r="D2985" s="7"/>
      <c r="E2985" s="7"/>
      <c r="F2985" s="7"/>
    </row>
    <row r="2986" spans="1:6">
      <c r="C2986" s="7"/>
      <c r="D2986" s="7"/>
      <c r="E2986" s="7"/>
      <c r="F2986" s="7"/>
    </row>
    <row r="2987" spans="1:6">
      <c r="C2987" s="7"/>
      <c r="D2987" s="7"/>
      <c r="E2987" s="7"/>
      <c r="F2987" s="7"/>
    </row>
    <row r="2988" spans="1:6">
      <c r="C2988" s="7"/>
      <c r="D2988" s="7"/>
      <c r="E2988" s="7"/>
      <c r="F2988" s="7"/>
    </row>
    <row r="2989" spans="1:6">
      <c r="C2989" s="7"/>
      <c r="D2989" s="7"/>
      <c r="E2989" s="7"/>
      <c r="F2989" s="7"/>
    </row>
    <row r="2990" spans="1:6">
      <c r="E2990" s="7"/>
      <c r="F2990" s="7"/>
    </row>
    <row r="2991" spans="1:6">
      <c r="C2991" s="7"/>
      <c r="D2991" s="17"/>
      <c r="E2991" s="7"/>
      <c r="F2991" s="7"/>
    </row>
    <row r="2992" spans="1:6">
      <c r="C2992" s="7"/>
      <c r="D2992" s="7"/>
      <c r="E2992" s="7"/>
      <c r="F2992" s="7"/>
    </row>
    <row r="2993" spans="2:6">
      <c r="C2993" s="7"/>
      <c r="D2993" s="7"/>
      <c r="E2993" s="7"/>
      <c r="F2993" s="7"/>
    </row>
    <row r="2994" spans="2:6">
      <c r="C2994" s="7"/>
      <c r="D2994" s="7"/>
      <c r="E2994" s="7"/>
      <c r="F2994" s="7"/>
    </row>
    <row r="2995" spans="2:6">
      <c r="C2995" s="7"/>
      <c r="D2995" s="7"/>
      <c r="E2995" s="7"/>
      <c r="F2995" s="7"/>
    </row>
    <row r="2996" spans="2:6">
      <c r="C2996" s="7"/>
      <c r="D2996" s="7"/>
      <c r="E2996" s="7"/>
      <c r="F2996" s="7"/>
    </row>
    <row r="2997" spans="2:6">
      <c r="C2997" s="7"/>
      <c r="D2997" s="7"/>
      <c r="E2997" s="7"/>
      <c r="F2997" s="7"/>
    </row>
    <row r="2998" spans="2:6">
      <c r="C2998" s="7"/>
      <c r="D2998" s="7"/>
      <c r="E2998" s="7"/>
      <c r="F2998" s="7"/>
    </row>
    <row r="2999" spans="2:6">
      <c r="C2999" s="7"/>
      <c r="D2999" s="7"/>
      <c r="E2999" s="7"/>
    </row>
    <row r="3000" spans="2:6">
      <c r="B3000" s="3"/>
      <c r="C3000" s="7"/>
      <c r="D3000" s="7"/>
      <c r="E3000" s="7"/>
      <c r="F3000" s="7"/>
    </row>
    <row r="3001" spans="2:6">
      <c r="B3001" s="3"/>
      <c r="C3001" s="7"/>
      <c r="D3001" s="7"/>
      <c r="E3001" s="7"/>
      <c r="F3001" s="18"/>
    </row>
    <row r="3002" spans="2:6">
      <c r="B3002" s="3"/>
      <c r="C3002" s="7"/>
      <c r="D3002" s="7"/>
      <c r="E3002" s="7"/>
      <c r="F3002" s="7"/>
    </row>
    <row r="3003" spans="2:6">
      <c r="B3003" s="3"/>
      <c r="C3003" s="7"/>
      <c r="D3003" s="7"/>
      <c r="E3003" s="7"/>
      <c r="F3003" s="7"/>
    </row>
    <row r="3004" spans="2:6">
      <c r="C3004" s="7"/>
      <c r="D3004" s="7"/>
      <c r="E3004" s="7"/>
      <c r="F3004" s="7"/>
    </row>
    <row r="3005" spans="2:6">
      <c r="C3005" s="7"/>
      <c r="D3005" s="7"/>
      <c r="E3005" s="7"/>
      <c r="F3005" s="7"/>
    </row>
    <row r="3006" spans="2:6">
      <c r="C3006" s="7"/>
      <c r="D3006" s="7"/>
      <c r="E3006" s="9"/>
      <c r="F3006" s="9"/>
    </row>
    <row r="3007" spans="2:6">
      <c r="C3007" s="7"/>
      <c r="D3007" s="7"/>
      <c r="E3007" s="5"/>
      <c r="F3007" s="5"/>
    </row>
    <row r="3008" spans="2:6">
      <c r="C3008" s="7"/>
      <c r="D3008" s="7"/>
      <c r="E3008" s="9"/>
      <c r="F3008" s="5"/>
    </row>
    <row r="3009" spans="2:6">
      <c r="C3009" s="7"/>
      <c r="E3009" s="9"/>
      <c r="F3009" s="9"/>
    </row>
    <row r="3010" spans="2:6">
      <c r="C3010" s="7"/>
      <c r="D3010" s="7"/>
    </row>
    <row r="3011" spans="2:6">
      <c r="C3011" s="7"/>
      <c r="D3011" s="7"/>
    </row>
    <row r="3012" spans="2:6">
      <c r="C3012" s="7"/>
      <c r="D3012" s="7"/>
      <c r="E3012" s="9"/>
      <c r="F3012" s="9"/>
    </row>
    <row r="3013" spans="2:6">
      <c r="C3013" s="7"/>
      <c r="D3013" s="7"/>
    </row>
    <row r="3014" spans="2:6">
      <c r="C3014" s="7"/>
      <c r="D3014" s="7"/>
    </row>
    <row r="3015" spans="2:6">
      <c r="C3015" s="7"/>
      <c r="D3015" s="7"/>
      <c r="E3015" s="5"/>
      <c r="F3015" s="14"/>
    </row>
    <row r="3016" spans="2:6">
      <c r="C3016" s="5"/>
      <c r="D3016" s="5"/>
      <c r="E3016" s="9"/>
      <c r="F3016" s="14"/>
    </row>
    <row r="3017" spans="2:6">
      <c r="C3017" s="9"/>
      <c r="D3017" s="5"/>
      <c r="E3017" s="9"/>
      <c r="F3017" s="9"/>
    </row>
    <row r="3018" spans="2:6">
      <c r="B3018" s="3"/>
      <c r="C3018" s="9"/>
      <c r="D3018" s="5"/>
      <c r="E3018" s="9"/>
      <c r="F3018" s="9"/>
    </row>
    <row r="3019" spans="2:6">
      <c r="C3019" s="9"/>
      <c r="D3019" s="5"/>
      <c r="E3019" s="9"/>
      <c r="F3019" s="9"/>
    </row>
    <row r="3020" spans="2:6">
      <c r="C3020" s="9"/>
      <c r="D3020" s="9"/>
      <c r="E3020" s="9"/>
      <c r="F3020" s="9"/>
    </row>
    <row r="3021" spans="2:6">
      <c r="C3021" s="9"/>
      <c r="D3021" s="9"/>
      <c r="E3021" s="9"/>
      <c r="F3021" s="9"/>
    </row>
    <row r="3022" spans="2:6">
      <c r="C3022" s="9"/>
      <c r="D3022" s="9"/>
      <c r="E3022" s="9"/>
      <c r="F3022" s="9"/>
    </row>
    <row r="3023" spans="2:6">
      <c r="C3023" s="9"/>
      <c r="D3023" s="9"/>
      <c r="E3023" s="9"/>
      <c r="F3023" s="9"/>
    </row>
    <row r="3024" spans="2:6">
      <c r="C3024" s="5"/>
      <c r="D3024" s="14"/>
      <c r="E3024" s="9"/>
      <c r="F3024" s="9"/>
    </row>
    <row r="3025" spans="2:6">
      <c r="C3025" s="9"/>
      <c r="E3025" s="9"/>
      <c r="F3025" s="9"/>
    </row>
    <row r="3026" spans="2:6">
      <c r="C3026" s="9"/>
      <c r="E3026" s="7"/>
      <c r="F3026" s="7"/>
    </row>
    <row r="3027" spans="2:6">
      <c r="C3027" s="9"/>
      <c r="D3027" s="9"/>
      <c r="E3027" s="7"/>
      <c r="F3027" s="7"/>
    </row>
    <row r="3028" spans="2:6">
      <c r="C3028" s="9"/>
      <c r="D3028" s="9"/>
      <c r="E3028" s="7"/>
      <c r="F3028" s="7"/>
    </row>
    <row r="3029" spans="2:6">
      <c r="C3029" s="9"/>
      <c r="D3029" s="9"/>
      <c r="E3029" s="7"/>
      <c r="F3029" s="7"/>
    </row>
    <row r="3030" spans="2:6">
      <c r="B3030" s="3"/>
      <c r="C3030" s="9"/>
      <c r="D3030" s="9"/>
      <c r="E3030" s="7"/>
    </row>
    <row r="3031" spans="2:6">
      <c r="C3031" s="9"/>
      <c r="D3031" s="9"/>
      <c r="E3031" s="7"/>
      <c r="F3031" s="30"/>
    </row>
    <row r="3032" spans="2:6">
      <c r="C3032" s="9"/>
      <c r="D3032" s="9"/>
      <c r="E3032" s="7"/>
      <c r="F3032" s="30"/>
    </row>
    <row r="3033" spans="2:6">
      <c r="C3033" s="9"/>
      <c r="D3033" s="9"/>
      <c r="E3033" s="6"/>
      <c r="F3033" s="31"/>
    </row>
    <row r="3034" spans="2:6">
      <c r="C3034" s="9"/>
      <c r="D3034" s="9"/>
      <c r="E3034" s="7"/>
      <c r="F3034" s="7"/>
    </row>
    <row r="3035" spans="2:6">
      <c r="C3035" s="9"/>
      <c r="D3035" s="9"/>
      <c r="E3035" s="7"/>
      <c r="F3035" s="7"/>
    </row>
    <row r="3036" spans="2:6">
      <c r="C3036" s="7"/>
      <c r="D3036" s="7"/>
      <c r="E3036" s="7"/>
      <c r="F3036" s="7"/>
    </row>
    <row r="3037" spans="2:6">
      <c r="C3037" s="7"/>
      <c r="D3037" s="7"/>
      <c r="E3037" s="7"/>
      <c r="F3037" s="7"/>
    </row>
    <row r="3038" spans="2:6">
      <c r="C3038" s="7"/>
      <c r="D3038" s="7"/>
      <c r="E3038" s="7"/>
      <c r="F3038" s="7"/>
    </row>
    <row r="3039" spans="2:6">
      <c r="C3039" s="7"/>
      <c r="D3039" s="7"/>
      <c r="E3039" s="7"/>
      <c r="F3039" s="7"/>
    </row>
    <row r="3040" spans="2:6">
      <c r="C3040" s="7"/>
      <c r="F3040" s="7"/>
    </row>
    <row r="3041" spans="3:6">
      <c r="C3041" s="6"/>
      <c r="D3041" s="31"/>
    </row>
    <row r="3042" spans="3:6">
      <c r="C3042" s="6"/>
      <c r="D3042" s="31"/>
      <c r="E3042" s="7"/>
      <c r="F3042" s="7"/>
    </row>
    <row r="3043" spans="3:6">
      <c r="C3043" s="7"/>
      <c r="F3043" s="7"/>
    </row>
    <row r="3044" spans="3:6">
      <c r="C3044" s="7"/>
      <c r="F3044" s="7"/>
    </row>
    <row r="3045" spans="3:6">
      <c r="C3045" s="7"/>
      <c r="D3045" s="7"/>
      <c r="F3045" s="7"/>
    </row>
    <row r="3046" spans="3:6">
      <c r="C3046" s="7"/>
      <c r="D3046" s="7"/>
      <c r="F3046" s="7"/>
    </row>
    <row r="3047" spans="3:6">
      <c r="C3047" s="7"/>
      <c r="D3047" s="7"/>
      <c r="E3047" s="2"/>
      <c r="F3047" s="7"/>
    </row>
    <row r="3048" spans="3:6">
      <c r="C3048" s="7"/>
      <c r="D3048" s="7"/>
      <c r="E3048" s="7"/>
      <c r="F3048" s="7"/>
    </row>
    <row r="3049" spans="3:6">
      <c r="C3049" s="7"/>
      <c r="D3049" s="7"/>
      <c r="E3049" s="7"/>
      <c r="F3049" s="7"/>
    </row>
    <row r="3050" spans="3:6">
      <c r="C3050" s="7"/>
      <c r="D3050" s="7"/>
      <c r="E3050" s="2"/>
      <c r="F3050" s="7"/>
    </row>
    <row r="3051" spans="3:6">
      <c r="C3051" s="7"/>
      <c r="D3051" s="7"/>
      <c r="E3051" s="7"/>
      <c r="F3051" s="7"/>
    </row>
    <row r="3052" spans="3:6">
      <c r="D3052" s="7"/>
      <c r="E3052" s="7"/>
      <c r="F3052" s="7"/>
    </row>
    <row r="3053" spans="3:6">
      <c r="D3053" s="7"/>
      <c r="E3053" s="7"/>
      <c r="F3053" s="7"/>
    </row>
    <row r="3054" spans="3:6">
      <c r="D3054" s="7"/>
      <c r="E3054" s="7"/>
      <c r="F3054" s="7"/>
    </row>
    <row r="3055" spans="3:6">
      <c r="D3055" s="7"/>
      <c r="E3055" s="7"/>
      <c r="F3055" s="7"/>
    </row>
    <row r="3056" spans="3:6">
      <c r="D3056" s="7"/>
      <c r="E3056" s="7"/>
      <c r="F3056" s="7"/>
    </row>
    <row r="3057" spans="2:6">
      <c r="D3057" s="18"/>
      <c r="E3057" s="7"/>
      <c r="F3057" s="7"/>
    </row>
    <row r="3058" spans="2:6">
      <c r="D3058" s="7"/>
      <c r="E3058" s="7"/>
      <c r="F3058" s="7"/>
    </row>
    <row r="3059" spans="2:6">
      <c r="D3059" s="7"/>
      <c r="E3059" s="7"/>
      <c r="F3059" s="7"/>
    </row>
    <row r="3060" spans="2:6">
      <c r="D3060" s="7"/>
      <c r="E3060" s="7"/>
      <c r="F3060" s="7"/>
    </row>
    <row r="3061" spans="2:6">
      <c r="D3061" s="7"/>
      <c r="E3061" s="7"/>
      <c r="F3061" s="7"/>
    </row>
    <row r="3062" spans="2:6">
      <c r="D3062" s="7"/>
      <c r="E3062" s="7"/>
      <c r="F3062" s="7"/>
    </row>
    <row r="3063" spans="2:6">
      <c r="B3063" s="3"/>
      <c r="D3063" s="7"/>
      <c r="E3063" s="7"/>
      <c r="F3063" s="7"/>
    </row>
    <row r="3064" spans="2:6">
      <c r="B3064" s="3"/>
      <c r="D3064" s="7"/>
      <c r="E3064" s="7"/>
      <c r="F3064" s="7"/>
    </row>
    <row r="3065" spans="2:6">
      <c r="B3065" s="3"/>
      <c r="D3065" s="7"/>
      <c r="E3065" s="7"/>
      <c r="F3065" s="7"/>
    </row>
    <row r="3066" spans="2:6">
      <c r="B3066" s="3"/>
      <c r="D3066" s="7"/>
      <c r="E3066" s="7"/>
      <c r="F3066" s="7"/>
    </row>
    <row r="3067" spans="2:6">
      <c r="B3067" s="3"/>
      <c r="D3067" s="7"/>
      <c r="E3067" s="7"/>
      <c r="F3067" s="7"/>
    </row>
    <row r="3068" spans="2:6">
      <c r="B3068" s="3"/>
      <c r="D3068" s="7"/>
      <c r="E3068" s="7"/>
      <c r="F3068" s="7"/>
    </row>
    <row r="3069" spans="2:6">
      <c r="D3069" s="7"/>
      <c r="E3069" s="7"/>
      <c r="F3069" s="7"/>
    </row>
    <row r="3070" spans="2:6">
      <c r="D3070" s="7"/>
      <c r="E3070" s="7"/>
      <c r="F3070" s="7"/>
    </row>
    <row r="3071" spans="2:6">
      <c r="D3071" s="7"/>
      <c r="E3071" s="7"/>
      <c r="F3071" s="7"/>
    </row>
    <row r="3072" spans="2:6">
      <c r="D3072" s="7"/>
      <c r="E3072" s="7"/>
      <c r="F3072" s="7"/>
    </row>
    <row r="3073" spans="1:6">
      <c r="C3073" s="7"/>
      <c r="D3073" s="7"/>
      <c r="E3073" s="7"/>
      <c r="F3073" s="7"/>
    </row>
    <row r="3074" spans="1:6">
      <c r="C3074" s="7"/>
      <c r="D3074" s="7"/>
      <c r="E3074" s="7"/>
      <c r="F3074" s="7"/>
    </row>
    <row r="3075" spans="1:6">
      <c r="A3075" s="3"/>
      <c r="C3075" s="7"/>
      <c r="D3075" s="7"/>
      <c r="E3075" s="7"/>
      <c r="F3075" s="7"/>
    </row>
    <row r="3076" spans="1:6">
      <c r="A3076" s="3"/>
      <c r="C3076" s="7"/>
      <c r="D3076" s="7"/>
      <c r="E3076" s="7"/>
      <c r="F3076" s="7"/>
    </row>
    <row r="3077" spans="1:6">
      <c r="A3077" s="3"/>
      <c r="C3077" s="7"/>
      <c r="D3077" s="7"/>
      <c r="E3077" s="7"/>
      <c r="F3077" s="7"/>
    </row>
    <row r="3078" spans="1:6">
      <c r="A3078" s="3"/>
      <c r="C3078" s="7"/>
      <c r="D3078" s="7"/>
      <c r="E3078" s="7"/>
      <c r="F3078" s="7"/>
    </row>
    <row r="3079" spans="1:6">
      <c r="A3079" s="3"/>
      <c r="C3079" s="7"/>
      <c r="D3079" s="7"/>
      <c r="E3079" s="7"/>
      <c r="F3079" s="7"/>
    </row>
    <row r="3080" spans="1:6">
      <c r="A3080" s="3"/>
      <c r="C3080" s="7"/>
      <c r="D3080" s="7"/>
      <c r="E3080" s="7"/>
      <c r="F3080" s="7"/>
    </row>
    <row r="3081" spans="1:6">
      <c r="A3081" s="3"/>
      <c r="C3081" s="7"/>
      <c r="D3081" s="7"/>
      <c r="E3081" s="7"/>
      <c r="F3081" s="7"/>
    </row>
    <row r="3082" spans="1:6">
      <c r="A3082" s="3"/>
      <c r="C3082" s="7"/>
      <c r="D3082" s="7"/>
      <c r="E3082" s="7"/>
      <c r="F3082" s="7"/>
    </row>
    <row r="3083" spans="1:6">
      <c r="A3083" s="3"/>
      <c r="C3083" s="7"/>
      <c r="D3083" s="7"/>
      <c r="E3083" s="7"/>
      <c r="F3083" s="7"/>
    </row>
    <row r="3084" spans="1:6">
      <c r="A3084" s="3"/>
      <c r="C3084" s="7"/>
      <c r="D3084" s="7"/>
      <c r="E3084" s="7"/>
      <c r="F3084" s="7"/>
    </row>
    <row r="3085" spans="1:6">
      <c r="C3085" s="7"/>
      <c r="D3085" s="7"/>
      <c r="E3085" s="7"/>
      <c r="F3085" s="7"/>
    </row>
    <row r="3086" spans="1:6">
      <c r="A3086" s="4"/>
      <c r="C3086" s="7"/>
      <c r="D3086" s="7"/>
      <c r="E3086" s="7"/>
      <c r="F3086" s="7"/>
    </row>
    <row r="3087" spans="1:6">
      <c r="C3087" s="7"/>
      <c r="D3087" s="7"/>
      <c r="E3087" s="7"/>
      <c r="F3087" s="7"/>
    </row>
    <row r="3088" spans="1:6">
      <c r="C3088" s="7"/>
      <c r="D3088" s="7"/>
      <c r="F3088" s="7"/>
    </row>
    <row r="3089" spans="3:6">
      <c r="C3089" s="7"/>
      <c r="D3089" s="7"/>
      <c r="E3089" s="7"/>
      <c r="F3089" s="19"/>
    </row>
    <row r="3090" spans="3:6">
      <c r="C3090" s="7"/>
      <c r="D3090" s="7"/>
      <c r="E3090" s="7"/>
    </row>
    <row r="3091" spans="3:6">
      <c r="C3091" s="7"/>
      <c r="D3091" s="7"/>
      <c r="E3091" s="7"/>
    </row>
    <row r="3092" spans="3:6">
      <c r="C3092" s="7"/>
      <c r="D3092" s="7"/>
    </row>
    <row r="3093" spans="3:6">
      <c r="C3093" s="7"/>
      <c r="D3093" s="7"/>
      <c r="E3093" s="7"/>
    </row>
    <row r="3094" spans="3:6">
      <c r="C3094" s="7"/>
      <c r="D3094" s="7"/>
      <c r="E3094" s="7"/>
      <c r="F3094" s="20"/>
    </row>
    <row r="3095" spans="3:6">
      <c r="C3095" s="7"/>
      <c r="D3095" s="7"/>
      <c r="F3095" s="7"/>
    </row>
    <row r="3096" spans="3:6">
      <c r="C3096" s="7"/>
      <c r="D3096" s="7"/>
      <c r="E3096" s="7"/>
      <c r="F3096" s="7"/>
    </row>
    <row r="3097" spans="3:6">
      <c r="C3097" s="7"/>
      <c r="D3097" s="7"/>
      <c r="E3097" s="7"/>
      <c r="F3097" s="7"/>
    </row>
    <row r="3098" spans="3:6">
      <c r="C3098" s="7"/>
      <c r="D3098" s="7"/>
      <c r="E3098" s="7"/>
      <c r="F3098" s="7"/>
    </row>
    <row r="3099" spans="3:6">
      <c r="C3099" s="7"/>
      <c r="D3099" s="7"/>
      <c r="E3099" s="7"/>
      <c r="F3099" s="7"/>
    </row>
    <row r="3100" spans="3:6">
      <c r="C3100" s="7"/>
      <c r="D3100" s="7"/>
      <c r="E3100" s="7"/>
    </row>
    <row r="3101" spans="3:6">
      <c r="C3101" s="7"/>
      <c r="D3101" s="7"/>
      <c r="E3101" s="7"/>
      <c r="F3101" s="7"/>
    </row>
    <row r="3102" spans="3:6">
      <c r="F3102" s="7"/>
    </row>
    <row r="3103" spans="3:6">
      <c r="C3103" s="7"/>
      <c r="D3103" s="7"/>
      <c r="F3103" s="7"/>
    </row>
    <row r="3104" spans="3:6">
      <c r="C3104" s="7"/>
      <c r="D3104" s="7"/>
      <c r="E3104" s="7"/>
    </row>
    <row r="3105" spans="3:6">
      <c r="E3105" s="7"/>
    </row>
    <row r="3106" spans="3:6">
      <c r="C3106" s="7"/>
      <c r="D3106" s="7"/>
      <c r="E3106" s="7"/>
      <c r="F3106" s="7"/>
    </row>
    <row r="3107" spans="3:6">
      <c r="C3107" s="7"/>
      <c r="D3107" s="7"/>
      <c r="F3107" s="7"/>
    </row>
    <row r="3108" spans="3:6">
      <c r="C3108" s="7"/>
      <c r="D3108" s="7"/>
      <c r="F3108" s="7"/>
    </row>
    <row r="3109" spans="3:6">
      <c r="C3109" s="7"/>
      <c r="D3109" s="7"/>
      <c r="E3109" s="7"/>
      <c r="F3109" s="7"/>
    </row>
    <row r="3110" spans="3:6">
      <c r="C3110" s="7"/>
      <c r="D3110" s="7"/>
      <c r="E3110" s="7"/>
      <c r="F3110" s="7"/>
    </row>
    <row r="3111" spans="3:6">
      <c r="C3111" s="7"/>
      <c r="D3111" s="7"/>
      <c r="E3111" s="7"/>
      <c r="F3111" s="7"/>
    </row>
    <row r="3112" spans="3:6">
      <c r="E3112" s="11"/>
      <c r="F3112" s="21"/>
    </row>
    <row r="3113" spans="3:6">
      <c r="E3113" s="7"/>
    </row>
    <row r="3114" spans="3:6">
      <c r="C3114" s="7"/>
      <c r="D3114" s="7"/>
      <c r="E3114" s="7"/>
      <c r="F3114" s="7"/>
    </row>
    <row r="3115" spans="3:6">
      <c r="C3115" s="7"/>
      <c r="D3115" s="7"/>
      <c r="E3115" s="7"/>
      <c r="F3115" s="7"/>
    </row>
    <row r="3116" spans="3:6">
      <c r="C3116" s="7"/>
      <c r="D3116" s="7"/>
      <c r="E3116" s="7"/>
      <c r="F3116" s="7"/>
    </row>
    <row r="3117" spans="3:6">
      <c r="E3117" s="7"/>
      <c r="F3117" s="7"/>
    </row>
    <row r="3118" spans="3:6">
      <c r="E3118" s="7"/>
      <c r="F3118" s="7"/>
    </row>
    <row r="3119" spans="3:6">
      <c r="C3119" s="7"/>
      <c r="D3119" s="7"/>
      <c r="E3119" s="7"/>
      <c r="F3119" s="7"/>
    </row>
    <row r="3120" spans="3:6">
      <c r="C3120" s="7"/>
      <c r="D3120" s="7"/>
      <c r="E3120" s="7"/>
    </row>
    <row r="3121" spans="3:6">
      <c r="C3121" s="6"/>
      <c r="D3121" s="21"/>
      <c r="E3121" s="7"/>
    </row>
    <row r="3122" spans="3:6">
      <c r="E3122" s="7"/>
    </row>
    <row r="3123" spans="3:6">
      <c r="C3123" s="7"/>
      <c r="D3123" s="7"/>
      <c r="E3123" s="7"/>
    </row>
    <row r="3124" spans="3:6">
      <c r="C3124" s="7"/>
      <c r="D3124" s="7"/>
      <c r="E3124" s="7"/>
    </row>
    <row r="3125" spans="3:6">
      <c r="C3125" s="7"/>
      <c r="D3125" s="7"/>
      <c r="E3125" s="7"/>
    </row>
    <row r="3126" spans="3:6">
      <c r="C3126" s="7"/>
      <c r="D3126" s="7"/>
    </row>
    <row r="3127" spans="3:6">
      <c r="C3127" s="7"/>
      <c r="D3127" s="7"/>
    </row>
    <row r="3128" spans="3:6">
      <c r="C3128" s="7"/>
      <c r="D3128" s="7"/>
      <c r="E3128" s="5"/>
      <c r="F3128" s="5"/>
    </row>
    <row r="3129" spans="3:6">
      <c r="C3129" s="7"/>
      <c r="D3129" s="7"/>
      <c r="E3129" s="9"/>
      <c r="F3129" s="9"/>
    </row>
    <row r="3130" spans="3:6">
      <c r="C3130" s="7"/>
      <c r="D3130" s="7"/>
      <c r="E3130" s="9"/>
      <c r="F3130" s="9"/>
    </row>
    <row r="3131" spans="3:6">
      <c r="C3131" s="7"/>
      <c r="D3131" s="7"/>
      <c r="E3131" s="9"/>
      <c r="F3131" s="9"/>
    </row>
    <row r="3132" spans="3:6">
      <c r="C3132" s="7"/>
      <c r="D3132" s="7"/>
      <c r="E3132" s="9"/>
      <c r="F3132" s="9"/>
    </row>
    <row r="3133" spans="3:6">
      <c r="C3133" s="7"/>
      <c r="D3133" s="7"/>
      <c r="E3133" s="9"/>
      <c r="F3133" s="9"/>
    </row>
    <row r="3134" spans="3:6">
      <c r="C3134" s="7"/>
      <c r="D3134" s="7"/>
      <c r="E3134" s="9"/>
      <c r="F3134" s="9"/>
    </row>
    <row r="3135" spans="3:6">
      <c r="C3135" s="7"/>
      <c r="D3135" s="7"/>
      <c r="E3135" s="9"/>
      <c r="F3135" s="9"/>
    </row>
    <row r="3136" spans="3:6">
      <c r="C3136" s="11"/>
      <c r="D3136" s="5"/>
      <c r="E3136" s="9"/>
      <c r="F3136" s="9"/>
    </row>
    <row r="3137" spans="3:6">
      <c r="C3137" s="11"/>
      <c r="D3137" s="5"/>
      <c r="E3137" s="9"/>
      <c r="F3137" s="9"/>
    </row>
    <row r="3138" spans="3:6">
      <c r="C3138" s="9"/>
      <c r="D3138" s="9"/>
      <c r="E3138" s="9"/>
      <c r="F3138" s="9"/>
    </row>
    <row r="3139" spans="3:6">
      <c r="C3139" s="9"/>
      <c r="D3139" s="9"/>
      <c r="E3139" s="9"/>
      <c r="F3139" s="9"/>
    </row>
    <row r="3140" spans="3:6">
      <c r="C3140" s="9"/>
      <c r="D3140" s="9"/>
      <c r="E3140" s="9"/>
      <c r="F3140" s="9"/>
    </row>
    <row r="3141" spans="3:6">
      <c r="C3141" s="9"/>
      <c r="D3141" s="9"/>
      <c r="E3141" s="5"/>
      <c r="F3141" s="5"/>
    </row>
    <row r="3142" spans="3:6">
      <c r="C3142" s="9"/>
      <c r="D3142" s="9"/>
      <c r="E3142" s="9"/>
      <c r="F3142" s="9"/>
    </row>
    <row r="3143" spans="3:6">
      <c r="C3143" s="9"/>
      <c r="D3143" s="9"/>
      <c r="E3143" s="9"/>
      <c r="F3143" s="9"/>
    </row>
    <row r="3144" spans="3:6">
      <c r="C3144" s="9"/>
      <c r="D3144" s="9"/>
      <c r="E3144" s="9"/>
      <c r="F3144" s="9"/>
    </row>
    <row r="3145" spans="3:6">
      <c r="C3145" s="9"/>
      <c r="D3145" s="9"/>
      <c r="E3145" s="9"/>
      <c r="F3145" s="9"/>
    </row>
    <row r="3146" spans="3:6">
      <c r="C3146" s="9"/>
      <c r="D3146" s="9"/>
      <c r="E3146" s="9"/>
      <c r="F3146" s="9"/>
    </row>
    <row r="3147" spans="3:6">
      <c r="C3147" s="9"/>
      <c r="D3147" s="9"/>
      <c r="E3147" s="9"/>
      <c r="F3147" s="9"/>
    </row>
    <row r="3148" spans="3:6">
      <c r="C3148" s="9"/>
      <c r="D3148" s="9"/>
      <c r="E3148" s="9"/>
      <c r="F3148" s="9"/>
    </row>
    <row r="3149" spans="3:6">
      <c r="C3149" s="9"/>
      <c r="D3149" s="9"/>
      <c r="E3149" s="9"/>
      <c r="F3149" s="9"/>
    </row>
    <row r="3150" spans="3:6">
      <c r="C3150" s="5"/>
      <c r="D3150" s="5"/>
      <c r="E3150" s="9"/>
      <c r="F3150" s="9"/>
    </row>
    <row r="3151" spans="3:6">
      <c r="C3151" s="9"/>
      <c r="D3151" s="9"/>
      <c r="E3151" s="22"/>
      <c r="F3151" s="9"/>
    </row>
    <row r="3152" spans="3:6">
      <c r="C3152" s="9"/>
      <c r="D3152" s="9"/>
      <c r="E3152" s="22"/>
      <c r="F3152" s="9"/>
    </row>
    <row r="3153" spans="2:6">
      <c r="C3153" s="9"/>
      <c r="D3153" s="9"/>
      <c r="E3153" s="22"/>
    </row>
    <row r="3154" spans="2:6">
      <c r="C3154" s="9"/>
      <c r="D3154" s="9"/>
      <c r="E3154" s="5"/>
      <c r="F3154" s="5"/>
    </row>
    <row r="3155" spans="2:6">
      <c r="C3155" s="9"/>
      <c r="D3155" s="9"/>
      <c r="E3155" s="22"/>
      <c r="F3155" s="9"/>
    </row>
    <row r="3156" spans="2:6">
      <c r="C3156" s="9"/>
      <c r="D3156" s="9"/>
      <c r="E3156" s="9"/>
      <c r="F3156" s="22"/>
    </row>
    <row r="3157" spans="2:6">
      <c r="C3157" s="9"/>
      <c r="D3157" s="9"/>
      <c r="E3157" s="9"/>
      <c r="F3157" s="22"/>
    </row>
    <row r="3158" spans="2:6">
      <c r="C3158" s="9"/>
      <c r="D3158" s="9"/>
      <c r="E3158" s="9"/>
      <c r="F3158" s="22"/>
    </row>
    <row r="3159" spans="2:6">
      <c r="C3159" s="9"/>
      <c r="D3159" s="9"/>
      <c r="E3159" s="9"/>
      <c r="F3159" s="5"/>
    </row>
    <row r="3160" spans="2:6">
      <c r="C3160" s="9"/>
      <c r="D3160" s="9"/>
      <c r="E3160" s="9"/>
      <c r="F3160" s="22"/>
    </row>
    <row r="3161" spans="2:6">
      <c r="C3161" s="9"/>
      <c r="D3161" s="9"/>
      <c r="E3161" s="9"/>
      <c r="F3161" s="22"/>
    </row>
    <row r="3162" spans="2:6">
      <c r="B3162" s="3"/>
      <c r="C3162" s="9"/>
      <c r="D3162" s="9"/>
      <c r="F3162" s="23"/>
    </row>
    <row r="3163" spans="2:6">
      <c r="B3163" s="3"/>
      <c r="C3163" s="5"/>
      <c r="D3163" s="5"/>
      <c r="E3163" s="2"/>
      <c r="F3163" s="23"/>
    </row>
    <row r="3164" spans="2:6">
      <c r="B3164" s="3"/>
      <c r="C3164" s="9"/>
      <c r="D3164" s="9"/>
      <c r="F3164" s="23"/>
    </row>
    <row r="3165" spans="2:6">
      <c r="B3165" s="3"/>
      <c r="C3165" s="9"/>
      <c r="D3165" s="9"/>
      <c r="F3165" s="7"/>
    </row>
    <row r="3166" spans="2:6">
      <c r="B3166" s="3"/>
      <c r="C3166" s="9"/>
      <c r="D3166" s="9"/>
      <c r="F3166" s="7"/>
    </row>
    <row r="3167" spans="2:6">
      <c r="B3167" s="3"/>
      <c r="C3167" s="9"/>
      <c r="D3167" s="9"/>
      <c r="F3167" s="7"/>
    </row>
    <row r="3168" spans="2:6">
      <c r="B3168" s="3"/>
      <c r="C3168" s="9"/>
      <c r="D3168" s="5"/>
      <c r="F3168" s="7"/>
    </row>
    <row r="3169" spans="2:6">
      <c r="B3169" s="3"/>
      <c r="C3169" s="9"/>
      <c r="D3169" s="9"/>
      <c r="F3169" s="7"/>
    </row>
    <row r="3170" spans="2:6">
      <c r="B3170" s="3"/>
      <c r="C3170" s="9"/>
      <c r="D3170" s="9"/>
      <c r="F3170" s="7"/>
    </row>
    <row r="3171" spans="2:6">
      <c r="B3171" s="3"/>
      <c r="C3171" s="9"/>
      <c r="D3171" s="9"/>
      <c r="F3171" s="7"/>
    </row>
    <row r="3172" spans="2:6">
      <c r="C3172" s="7"/>
      <c r="F3172" s="7"/>
    </row>
    <row r="3173" spans="2:6">
      <c r="B3173" s="3"/>
      <c r="C3173" s="7"/>
      <c r="D3173" s="7"/>
      <c r="F3173" s="7"/>
    </row>
    <row r="3174" spans="2:6">
      <c r="C3174" s="7"/>
      <c r="D3174" s="7"/>
      <c r="F3174" s="7"/>
    </row>
    <row r="3175" spans="2:6">
      <c r="C3175" s="7"/>
      <c r="D3175" s="7"/>
      <c r="E3175" s="11"/>
      <c r="F3175" s="12"/>
    </row>
    <row r="3176" spans="2:6">
      <c r="C3176" s="7"/>
      <c r="D3176" s="7"/>
      <c r="F3176" s="7"/>
    </row>
    <row r="3177" spans="2:6">
      <c r="C3177" s="7"/>
      <c r="D3177" s="7"/>
      <c r="F3177" s="7"/>
    </row>
    <row r="3178" spans="2:6">
      <c r="C3178" s="7"/>
      <c r="D3178" s="7"/>
      <c r="F3178" s="7"/>
    </row>
    <row r="3179" spans="2:6">
      <c r="C3179" s="7"/>
      <c r="D3179" s="7"/>
      <c r="F3179" s="7"/>
    </row>
    <row r="3180" spans="2:6">
      <c r="C3180" s="7"/>
      <c r="D3180" s="7"/>
    </row>
    <row r="3181" spans="2:6">
      <c r="C3181" s="7"/>
      <c r="D3181" s="7"/>
    </row>
    <row r="3182" spans="2:6">
      <c r="C3182" s="7"/>
      <c r="D3182" s="7"/>
    </row>
    <row r="3183" spans="2:6">
      <c r="C3183" s="7"/>
      <c r="D3183" s="7"/>
    </row>
    <row r="3184" spans="2:6">
      <c r="C3184" s="11"/>
      <c r="D3184" s="3"/>
    </row>
    <row r="3185" spans="3:4">
      <c r="C3185" s="7"/>
      <c r="D3185" s="7"/>
    </row>
    <row r="3186" spans="3:4">
      <c r="C3186" s="7"/>
      <c r="D3186" s="7"/>
    </row>
    <row r="3187" spans="3:4">
      <c r="D3187" s="7"/>
    </row>
    <row r="3188" spans="3:4">
      <c r="C3188" s="7"/>
      <c r="D3188" s="7"/>
    </row>
    <row r="3189" spans="3:4">
      <c r="D3189" s="7"/>
    </row>
  </sheetData>
  <autoFilter ref="K1:L3189"/>
  <mergeCells count="7">
    <mergeCell ref="O3:Q3"/>
    <mergeCell ref="A4:B4"/>
    <mergeCell ref="C4:D4"/>
    <mergeCell ref="E4:F4"/>
    <mergeCell ref="G4:H4"/>
    <mergeCell ref="I4:J4"/>
    <mergeCell ref="K4:L4"/>
  </mergeCells>
  <pageMargins left="0.25" right="0.25" top="0.75" bottom="0.75" header="0.3" footer="0.3"/>
  <pageSetup scale="10" orientation="portrait" r:id="rId1"/>
  <headerFooter alignWithMargins="0"/>
  <rowBreaks count="2" manualBreakCount="2">
    <brk id="473" max="18" man="1"/>
    <brk id="1116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/>
    <pageSetUpPr fitToPage="1"/>
  </sheetPr>
  <dimension ref="A1:AJ44"/>
  <sheetViews>
    <sheetView view="pageBreakPreview" topLeftCell="L1" zoomScale="90" zoomScaleNormal="100" zoomScaleSheetLayoutView="90" workbookViewId="0">
      <pane ySplit="1" topLeftCell="A2" activePane="bottomLeft" state="frozen"/>
      <selection pane="bottomLeft" activeCell="O40" sqref="O40"/>
    </sheetView>
  </sheetViews>
  <sheetFormatPr defaultRowHeight="15"/>
  <cols>
    <col min="1" max="1" width="9.85546875" bestFit="1" customWidth="1"/>
    <col min="2" max="2" width="5.5703125" bestFit="1" customWidth="1"/>
    <col min="3" max="3" width="49.85546875" bestFit="1" customWidth="1"/>
    <col min="4" max="4" width="8" bestFit="1" customWidth="1"/>
    <col min="5" max="5" width="9.85546875" bestFit="1" customWidth="1"/>
    <col min="6" max="6" width="5.5703125" bestFit="1" customWidth="1"/>
    <col min="7" max="7" width="49.42578125" bestFit="1" customWidth="1"/>
    <col min="8" max="8" width="9.140625" style="314"/>
    <col min="9" max="9" width="9.85546875" bestFit="1" customWidth="1"/>
    <col min="10" max="10" width="5.5703125" bestFit="1" customWidth="1"/>
    <col min="11" max="11" width="43.42578125" bestFit="1" customWidth="1"/>
    <col min="12" max="12" width="8" bestFit="1" customWidth="1"/>
    <col min="13" max="13" width="9.85546875" bestFit="1" customWidth="1"/>
    <col min="14" max="14" width="5.5703125" bestFit="1" customWidth="1"/>
    <col min="15" max="15" width="49.42578125" bestFit="1" customWidth="1"/>
    <col min="16" max="16" width="8.42578125" bestFit="1" customWidth="1"/>
    <col min="17" max="17" width="9.7109375" bestFit="1" customWidth="1"/>
    <col min="18" max="18" width="5.42578125" bestFit="1" customWidth="1"/>
    <col min="19" max="19" width="49.85546875" bestFit="1" customWidth="1"/>
    <col min="21" max="21" width="9.7109375" bestFit="1" customWidth="1"/>
    <col min="22" max="22" width="5.42578125" bestFit="1" customWidth="1"/>
    <col min="23" max="23" width="44.85546875" bestFit="1" customWidth="1"/>
    <col min="24" max="24" width="7.7109375" bestFit="1" customWidth="1"/>
    <col min="26" max="27" width="8.28515625" bestFit="1" customWidth="1"/>
    <col min="28" max="28" width="7.5703125" bestFit="1" customWidth="1"/>
  </cols>
  <sheetData>
    <row r="1" spans="1:36" s="298" customFormat="1">
      <c r="A1" s="297" t="s">
        <v>6741</v>
      </c>
      <c r="B1" s="297" t="s">
        <v>6742</v>
      </c>
      <c r="C1" s="297" t="s">
        <v>6743</v>
      </c>
      <c r="E1" s="299" t="s">
        <v>6744</v>
      </c>
      <c r="F1" s="299" t="s">
        <v>6745</v>
      </c>
      <c r="G1" s="299" t="s">
        <v>6746</v>
      </c>
      <c r="H1" s="316"/>
      <c r="I1" s="300" t="s">
        <v>6747</v>
      </c>
      <c r="J1" s="300" t="s">
        <v>6748</v>
      </c>
      <c r="K1" s="300" t="s">
        <v>6749</v>
      </c>
      <c r="M1" s="301" t="s">
        <v>6750</v>
      </c>
      <c r="N1" s="301" t="s">
        <v>6751</v>
      </c>
      <c r="O1" s="301" t="s">
        <v>6752</v>
      </c>
      <c r="Q1" s="302" t="s">
        <v>6753</v>
      </c>
      <c r="R1" s="302" t="s">
        <v>6754</v>
      </c>
      <c r="S1" s="302" t="s">
        <v>6755</v>
      </c>
      <c r="U1" s="303" t="s">
        <v>6756</v>
      </c>
      <c r="V1" s="303" t="s">
        <v>6757</v>
      </c>
      <c r="W1" s="303" t="s">
        <v>6758</v>
      </c>
      <c r="Z1" t="s">
        <v>7063</v>
      </c>
      <c r="AA1" t="s">
        <v>7064</v>
      </c>
      <c r="AB1" t="s">
        <v>7065</v>
      </c>
    </row>
    <row r="2" spans="1:36">
      <c r="A2" s="297" t="s">
        <v>7058</v>
      </c>
      <c r="B2" s="297" t="s">
        <v>6742</v>
      </c>
      <c r="C2" s="297" t="s">
        <v>7057</v>
      </c>
      <c r="E2" s="299" t="s">
        <v>7060</v>
      </c>
      <c r="F2" s="299" t="s">
        <v>6745</v>
      </c>
      <c r="G2" s="299" t="s">
        <v>7059</v>
      </c>
      <c r="I2" s="344" t="s">
        <v>7106</v>
      </c>
      <c r="J2" s="344" t="s">
        <v>6748</v>
      </c>
      <c r="K2" s="344" t="s">
        <v>7109</v>
      </c>
      <c r="M2" s="301" t="s">
        <v>6759</v>
      </c>
      <c r="N2" s="301" t="s">
        <v>6751</v>
      </c>
      <c r="O2" s="301" t="s">
        <v>6762</v>
      </c>
      <c r="Q2" s="302" t="s">
        <v>7098</v>
      </c>
      <c r="R2" s="302" t="s">
        <v>6754</v>
      </c>
      <c r="S2" s="302" t="s">
        <v>7099</v>
      </c>
      <c r="U2" s="303" t="s">
        <v>7124</v>
      </c>
      <c r="V2" s="303" t="s">
        <v>6757</v>
      </c>
      <c r="W2" s="303" t="s">
        <v>7125</v>
      </c>
      <c r="Z2" t="s">
        <v>6756</v>
      </c>
      <c r="AA2" t="s">
        <v>7052</v>
      </c>
      <c r="AB2">
        <v>71502</v>
      </c>
    </row>
    <row r="3" spans="1:36">
      <c r="A3" s="297" t="s">
        <v>7082</v>
      </c>
      <c r="B3" s="297" t="s">
        <v>6742</v>
      </c>
      <c r="C3" s="297" t="s">
        <v>7083</v>
      </c>
      <c r="E3" s="299" t="s">
        <v>7061</v>
      </c>
      <c r="F3" s="299" t="s">
        <v>6745</v>
      </c>
      <c r="G3" s="299" t="s">
        <v>7062</v>
      </c>
      <c r="I3" s="344" t="s">
        <v>7108</v>
      </c>
      <c r="J3" s="344" t="s">
        <v>6748</v>
      </c>
      <c r="K3" s="344" t="s">
        <v>7107</v>
      </c>
      <c r="M3" s="301" t="s">
        <v>6760</v>
      </c>
      <c r="N3" s="301" t="s">
        <v>6751</v>
      </c>
      <c r="O3" s="301" t="s">
        <v>6763</v>
      </c>
      <c r="Q3" s="302" t="s">
        <v>7134</v>
      </c>
      <c r="R3" s="302" t="s">
        <v>6754</v>
      </c>
      <c r="S3" s="302" t="s">
        <v>7135</v>
      </c>
      <c r="U3" s="303" t="s">
        <v>7167</v>
      </c>
      <c r="V3" s="303" t="s">
        <v>6757</v>
      </c>
      <c r="W3" s="303" t="s">
        <v>7166</v>
      </c>
      <c r="Z3" t="s">
        <v>6753</v>
      </c>
      <c r="AA3" t="s">
        <v>7048</v>
      </c>
      <c r="AB3">
        <v>71502</v>
      </c>
    </row>
    <row r="4" spans="1:36">
      <c r="A4" s="297" t="s">
        <v>7096</v>
      </c>
      <c r="B4" s="297" t="s">
        <v>6742</v>
      </c>
      <c r="C4" s="297" t="s">
        <v>7097</v>
      </c>
      <c r="E4" s="299" t="s">
        <v>7072</v>
      </c>
      <c r="F4" s="299" t="s">
        <v>6745</v>
      </c>
      <c r="G4" s="299" t="s">
        <v>7073</v>
      </c>
      <c r="H4" s="316"/>
      <c r="I4" s="344" t="s">
        <v>7115</v>
      </c>
      <c r="J4" s="344" t="s">
        <v>6748</v>
      </c>
      <c r="K4" s="344" t="s">
        <v>7114</v>
      </c>
      <c r="M4" s="301" t="s">
        <v>6761</v>
      </c>
      <c r="N4" s="301" t="s">
        <v>6751</v>
      </c>
      <c r="O4" s="301" t="s">
        <v>6764</v>
      </c>
      <c r="Q4" s="302" t="s">
        <v>7137</v>
      </c>
      <c r="R4" s="302" t="s">
        <v>6754</v>
      </c>
      <c r="S4" s="302" t="s">
        <v>7136</v>
      </c>
      <c r="U4" s="303" t="s">
        <v>7169</v>
      </c>
      <c r="V4" s="303" t="s">
        <v>6757</v>
      </c>
      <c r="W4" s="303" t="s">
        <v>7168</v>
      </c>
      <c r="Z4" t="s">
        <v>6747</v>
      </c>
      <c r="AA4" t="s">
        <v>7039</v>
      </c>
      <c r="AB4">
        <v>71502</v>
      </c>
    </row>
    <row r="5" spans="1:36">
      <c r="A5" s="297" t="s">
        <v>7100</v>
      </c>
      <c r="B5" s="297" t="s">
        <v>6742</v>
      </c>
      <c r="C5" s="297" t="s">
        <v>7101</v>
      </c>
      <c r="E5" s="299" t="s">
        <v>7080</v>
      </c>
      <c r="F5" s="299" t="s">
        <v>6745</v>
      </c>
      <c r="G5" s="299" t="s">
        <v>7081</v>
      </c>
      <c r="I5" s="344" t="s">
        <v>7337</v>
      </c>
      <c r="J5" s="344" t="s">
        <v>6748</v>
      </c>
      <c r="K5" s="344" t="s">
        <v>7336</v>
      </c>
      <c r="M5" s="301" t="s">
        <v>7084</v>
      </c>
      <c r="N5" s="301" t="s">
        <v>6751</v>
      </c>
      <c r="O5" s="301" t="s">
        <v>7087</v>
      </c>
      <c r="Q5" s="302" t="s">
        <v>7139</v>
      </c>
      <c r="R5" s="302" t="s">
        <v>6754</v>
      </c>
      <c r="S5" s="302" t="s">
        <v>7138</v>
      </c>
      <c r="U5" s="303" t="s">
        <v>7182</v>
      </c>
      <c r="V5" s="303" t="s">
        <v>6757</v>
      </c>
      <c r="W5" s="303" t="s">
        <v>7184</v>
      </c>
      <c r="X5" t="s">
        <v>3318</v>
      </c>
      <c r="Z5" t="s">
        <v>6750</v>
      </c>
      <c r="AA5" t="s">
        <v>7043</v>
      </c>
      <c r="AB5">
        <v>71502</v>
      </c>
    </row>
    <row r="6" spans="1:36">
      <c r="A6" s="297" t="s">
        <v>7110</v>
      </c>
      <c r="B6" s="297" t="s">
        <v>6742</v>
      </c>
      <c r="C6" s="297" t="s">
        <v>7111</v>
      </c>
      <c r="E6" s="299" t="s">
        <v>7088</v>
      </c>
      <c r="F6" s="299" t="s">
        <v>6745</v>
      </c>
      <c r="G6" s="299" t="s">
        <v>7089</v>
      </c>
      <c r="I6" s="344" t="s">
        <v>7338</v>
      </c>
      <c r="J6" s="344" t="s">
        <v>6748</v>
      </c>
      <c r="K6" s="344" t="s">
        <v>7339</v>
      </c>
      <c r="L6" t="s">
        <v>3370</v>
      </c>
      <c r="M6" s="301" t="s">
        <v>7086</v>
      </c>
      <c r="N6" s="301" t="s">
        <v>6751</v>
      </c>
      <c r="O6" s="301" t="s">
        <v>7085</v>
      </c>
      <c r="Q6" s="302" t="s">
        <v>7140</v>
      </c>
      <c r="R6" s="302" t="s">
        <v>6754</v>
      </c>
      <c r="S6" s="302" t="s">
        <v>7145</v>
      </c>
      <c r="U6" s="303" t="s">
        <v>7183</v>
      </c>
      <c r="V6" s="303" t="s">
        <v>6757</v>
      </c>
      <c r="W6" s="303" t="s">
        <v>7185</v>
      </c>
      <c r="X6" t="s">
        <v>3318</v>
      </c>
      <c r="Z6" t="s">
        <v>6750</v>
      </c>
      <c r="AA6" t="s">
        <v>7043</v>
      </c>
      <c r="AB6">
        <v>71502</v>
      </c>
    </row>
    <row r="7" spans="1:36">
      <c r="A7" s="297" t="s">
        <v>7113</v>
      </c>
      <c r="B7" s="297" t="s">
        <v>6742</v>
      </c>
      <c r="C7" s="297" t="s">
        <v>7112</v>
      </c>
      <c r="E7" s="299" t="s">
        <v>7094</v>
      </c>
      <c r="F7" s="299" t="s">
        <v>6745</v>
      </c>
      <c r="G7" s="299" t="s">
        <v>7095</v>
      </c>
      <c r="I7" s="344" t="s">
        <v>7386</v>
      </c>
      <c r="J7" s="344" t="s">
        <v>6748</v>
      </c>
      <c r="K7" s="344" t="s">
        <v>7385</v>
      </c>
      <c r="M7" s="301" t="s">
        <v>7090</v>
      </c>
      <c r="N7" s="301" t="s">
        <v>6751</v>
      </c>
      <c r="O7" s="301" t="s">
        <v>7091</v>
      </c>
      <c r="Q7" s="302" t="s">
        <v>7141</v>
      </c>
      <c r="R7" s="302" t="s">
        <v>6754</v>
      </c>
      <c r="S7" s="302" t="s">
        <v>7146</v>
      </c>
      <c r="U7" s="303" t="s">
        <v>7340</v>
      </c>
      <c r="V7" s="303" t="s">
        <v>6757</v>
      </c>
      <c r="W7" s="303" t="s">
        <v>7343</v>
      </c>
      <c r="X7" s="303" t="s">
        <v>3318</v>
      </c>
      <c r="Z7" s="313" t="s">
        <v>6744</v>
      </c>
      <c r="AA7" s="313" t="s">
        <v>7033</v>
      </c>
      <c r="AB7" s="313">
        <v>71502</v>
      </c>
    </row>
    <row r="8" spans="1:36">
      <c r="A8" s="297" t="s">
        <v>7190</v>
      </c>
      <c r="B8" s="297" t="s">
        <v>6742</v>
      </c>
      <c r="C8" s="297" t="s">
        <v>7191</v>
      </c>
      <c r="D8" t="s">
        <v>3338</v>
      </c>
      <c r="E8" s="299" t="s">
        <v>7178</v>
      </c>
      <c r="F8" s="299" t="s">
        <v>6745</v>
      </c>
      <c r="G8" s="299" t="s">
        <v>7179</v>
      </c>
      <c r="I8" s="344" t="s">
        <v>7387</v>
      </c>
      <c r="J8" s="344" t="s">
        <v>6748</v>
      </c>
      <c r="K8" s="344" t="s">
        <v>7388</v>
      </c>
      <c r="L8" t="s">
        <v>3368</v>
      </c>
      <c r="M8" s="301" t="s">
        <v>7092</v>
      </c>
      <c r="N8" s="301" t="s">
        <v>6751</v>
      </c>
      <c r="O8" s="301" t="s">
        <v>7093</v>
      </c>
      <c r="Q8" s="302" t="s">
        <v>7142</v>
      </c>
      <c r="R8" s="302" t="s">
        <v>6754</v>
      </c>
      <c r="S8" s="302" t="s">
        <v>7147</v>
      </c>
      <c r="U8" s="303" t="s">
        <v>7341</v>
      </c>
      <c r="V8" s="303" t="s">
        <v>6757</v>
      </c>
      <c r="W8" s="303" t="s">
        <v>7344</v>
      </c>
      <c r="X8" t="s">
        <v>3328</v>
      </c>
      <c r="Z8" s="313" t="s">
        <v>6741</v>
      </c>
      <c r="AA8" s="313" t="s">
        <v>7029</v>
      </c>
      <c r="AB8" s="313">
        <v>71502</v>
      </c>
    </row>
    <row r="9" spans="1:36">
      <c r="A9" s="297" t="s">
        <v>7304</v>
      </c>
      <c r="B9" s="297" t="s">
        <v>6742</v>
      </c>
      <c r="C9" s="297" t="s">
        <v>7303</v>
      </c>
      <c r="D9" t="s">
        <v>3336</v>
      </c>
      <c r="E9" s="299" t="s">
        <v>7187</v>
      </c>
      <c r="F9" s="299" t="s">
        <v>6745</v>
      </c>
      <c r="G9" s="299" t="s">
        <v>7186</v>
      </c>
      <c r="I9" s="344" t="s">
        <v>7430</v>
      </c>
      <c r="J9" s="344" t="s">
        <v>6748</v>
      </c>
      <c r="K9" s="344" t="s">
        <v>7431</v>
      </c>
      <c r="L9" t="s">
        <v>3370</v>
      </c>
      <c r="M9" s="301" t="s">
        <v>7104</v>
      </c>
      <c r="N9" s="301" t="s">
        <v>6751</v>
      </c>
      <c r="O9" s="301" t="s">
        <v>7105</v>
      </c>
      <c r="Q9" s="302" t="s">
        <v>7143</v>
      </c>
      <c r="R9" s="302" t="s">
        <v>6754</v>
      </c>
      <c r="S9" s="302" t="s">
        <v>7148</v>
      </c>
      <c r="U9" s="303" t="s">
        <v>7342</v>
      </c>
      <c r="V9" s="303" t="s">
        <v>6757</v>
      </c>
      <c r="W9" s="303" t="s">
        <v>7345</v>
      </c>
      <c r="X9" s="303" t="s">
        <v>3318</v>
      </c>
      <c r="Z9" t="s">
        <v>6753</v>
      </c>
      <c r="AA9" t="s">
        <v>7048</v>
      </c>
      <c r="AB9">
        <v>71502</v>
      </c>
    </row>
    <row r="10" spans="1:36">
      <c r="E10" s="299" t="s">
        <v>7188</v>
      </c>
      <c r="F10" s="299" t="s">
        <v>6745</v>
      </c>
      <c r="G10" s="299" t="s">
        <v>7189</v>
      </c>
      <c r="I10" s="344" t="s">
        <v>7436</v>
      </c>
      <c r="J10" s="344" t="s">
        <v>6748</v>
      </c>
      <c r="K10" s="344" t="s">
        <v>7437</v>
      </c>
      <c r="L10" t="s">
        <v>3370</v>
      </c>
      <c r="M10" s="301" t="s">
        <v>7130</v>
      </c>
      <c r="N10" s="301" t="s">
        <v>6751</v>
      </c>
      <c r="O10" s="301" t="s">
        <v>7131</v>
      </c>
      <c r="Q10" s="302" t="s">
        <v>7144</v>
      </c>
      <c r="R10" s="302" t="s">
        <v>6754</v>
      </c>
      <c r="S10" s="302" t="s">
        <v>7149</v>
      </c>
      <c r="Z10" t="s">
        <v>6750</v>
      </c>
      <c r="AA10" t="s">
        <v>7043</v>
      </c>
      <c r="AB10">
        <v>71502</v>
      </c>
    </row>
    <row r="11" spans="1:36">
      <c r="E11" s="299" t="s">
        <v>7192</v>
      </c>
      <c r="F11" s="299" t="s">
        <v>6745</v>
      </c>
      <c r="G11" s="299" t="s">
        <v>7099</v>
      </c>
      <c r="L11" t="s">
        <v>3374</v>
      </c>
      <c r="M11" s="301" t="s">
        <v>7193</v>
      </c>
      <c r="N11" s="301" t="s">
        <v>6751</v>
      </c>
      <c r="O11" s="301" t="s">
        <v>7202</v>
      </c>
      <c r="P11">
        <f>LEN(O11)</f>
        <v>34</v>
      </c>
      <c r="Q11" s="302" t="s">
        <v>7150</v>
      </c>
      <c r="R11" s="302" t="s">
        <v>6754</v>
      </c>
      <c r="S11" s="302" t="s">
        <v>7151</v>
      </c>
      <c r="AE11" s="314"/>
      <c r="AF11" s="314"/>
      <c r="AG11" s="314"/>
      <c r="AH11" s="314"/>
      <c r="AI11" s="314"/>
      <c r="AJ11" s="314"/>
    </row>
    <row r="12" spans="1:36">
      <c r="E12" s="299" t="s">
        <v>7298</v>
      </c>
      <c r="F12" s="299" t="s">
        <v>6745</v>
      </c>
      <c r="G12" s="299" t="s">
        <v>7297</v>
      </c>
      <c r="H12" s="314" t="s">
        <v>3340</v>
      </c>
      <c r="L12" t="s">
        <v>3374</v>
      </c>
      <c r="M12" s="301" t="s">
        <v>7194</v>
      </c>
      <c r="N12" s="301" t="s">
        <v>6751</v>
      </c>
      <c r="O12" s="301" t="s">
        <v>7203</v>
      </c>
      <c r="P12">
        <f t="shared" ref="P12:P24" si="0">LEN(O12)</f>
        <v>29</v>
      </c>
      <c r="Q12" s="302" t="s">
        <v>7153</v>
      </c>
      <c r="R12" s="302" t="s">
        <v>6754</v>
      </c>
      <c r="S12" s="302" t="s">
        <v>7152</v>
      </c>
      <c r="Z12" s="341" t="s">
        <v>7367</v>
      </c>
      <c r="AA12" t="s">
        <v>6668</v>
      </c>
      <c r="AE12" s="314"/>
      <c r="AF12" s="314"/>
      <c r="AG12" s="314"/>
      <c r="AH12" s="314"/>
      <c r="AI12" s="314"/>
      <c r="AJ12" s="314"/>
    </row>
    <row r="13" spans="1:36">
      <c r="E13" s="299" t="s">
        <v>7300</v>
      </c>
      <c r="F13" s="299" t="s">
        <v>6745</v>
      </c>
      <c r="G13" s="299" t="s">
        <v>7299</v>
      </c>
      <c r="H13" s="314" t="s">
        <v>3342</v>
      </c>
      <c r="L13" t="s">
        <v>3344</v>
      </c>
      <c r="M13" s="301" t="s">
        <v>7195</v>
      </c>
      <c r="N13" s="301" t="s">
        <v>6751</v>
      </c>
      <c r="O13" s="301" t="s">
        <v>7204</v>
      </c>
      <c r="P13">
        <f t="shared" si="0"/>
        <v>30</v>
      </c>
      <c r="Q13" s="302" t="s">
        <v>7155</v>
      </c>
      <c r="R13" s="302" t="s">
        <v>6754</v>
      </c>
      <c r="S13" s="302" t="s">
        <v>7154</v>
      </c>
      <c r="W13" s="326"/>
      <c r="Z13" t="s">
        <v>7415</v>
      </c>
      <c r="AA13" t="s">
        <v>6260</v>
      </c>
      <c r="AB13" t="s">
        <v>3558</v>
      </c>
      <c r="AE13" s="316"/>
      <c r="AF13" s="314"/>
      <c r="AG13" s="314"/>
      <c r="AH13" s="327"/>
      <c r="AI13" s="314"/>
      <c r="AJ13" s="314"/>
    </row>
    <row r="14" spans="1:36">
      <c r="E14" s="299" t="s">
        <v>7301</v>
      </c>
      <c r="F14" s="299" t="s">
        <v>6745</v>
      </c>
      <c r="G14" s="299" t="s">
        <v>7302</v>
      </c>
      <c r="H14" s="314" t="s">
        <v>3340</v>
      </c>
      <c r="L14" t="s">
        <v>3374</v>
      </c>
      <c r="M14" s="301" t="s">
        <v>7196</v>
      </c>
      <c r="N14" s="301" t="s">
        <v>6751</v>
      </c>
      <c r="O14" s="301" t="s">
        <v>7205</v>
      </c>
      <c r="P14" t="s">
        <v>3558</v>
      </c>
      <c r="Q14" s="302" t="s">
        <v>7157</v>
      </c>
      <c r="R14" s="302" t="s">
        <v>6754</v>
      </c>
      <c r="S14" s="302" t="s">
        <v>7156</v>
      </c>
      <c r="AE14" s="316"/>
      <c r="AF14" s="314"/>
      <c r="AG14" s="314"/>
      <c r="AH14" s="327"/>
      <c r="AI14" s="314"/>
      <c r="AJ14" s="314"/>
    </row>
    <row r="15" spans="1:36">
      <c r="E15" s="299" t="s">
        <v>7365</v>
      </c>
      <c r="F15" s="299" t="s">
        <v>6745</v>
      </c>
      <c r="G15" s="299" t="s">
        <v>7366</v>
      </c>
      <c r="H15" s="314" t="s">
        <v>3340</v>
      </c>
      <c r="L15" t="s">
        <v>3374</v>
      </c>
      <c r="M15" s="301" t="s">
        <v>7197</v>
      </c>
      <c r="N15" s="301" t="s">
        <v>6751</v>
      </c>
      <c r="O15" s="301" t="s">
        <v>7206</v>
      </c>
      <c r="P15">
        <f t="shared" si="0"/>
        <v>33</v>
      </c>
      <c r="Q15" s="302" t="s">
        <v>7159</v>
      </c>
      <c r="R15" s="302" t="s">
        <v>6754</v>
      </c>
      <c r="S15" s="302" t="s">
        <v>7158</v>
      </c>
      <c r="Z15" t="s">
        <v>7403</v>
      </c>
      <c r="AE15" s="314"/>
      <c r="AF15" s="314"/>
      <c r="AG15" s="314"/>
      <c r="AH15" s="314"/>
      <c r="AI15" s="314"/>
      <c r="AJ15" s="314"/>
    </row>
    <row r="16" spans="1:36">
      <c r="E16" s="299" t="s">
        <v>7394</v>
      </c>
      <c r="F16" s="299" t="s">
        <v>6745</v>
      </c>
      <c r="G16" s="299" t="s">
        <v>7395</v>
      </c>
      <c r="H16" s="314" t="s">
        <v>3340</v>
      </c>
      <c r="L16" t="s">
        <v>3372</v>
      </c>
      <c r="M16" s="301" t="s">
        <v>7198</v>
      </c>
      <c r="N16" s="301" t="s">
        <v>6751</v>
      </c>
      <c r="O16" s="301" t="s">
        <v>7207</v>
      </c>
      <c r="P16">
        <f t="shared" si="0"/>
        <v>29</v>
      </c>
      <c r="Q16" s="302" t="s">
        <v>7161</v>
      </c>
      <c r="R16" s="302" t="s">
        <v>6754</v>
      </c>
      <c r="S16" s="302" t="s">
        <v>7160</v>
      </c>
      <c r="Z16" t="s">
        <v>7404</v>
      </c>
      <c r="AA16" t="s">
        <v>7405</v>
      </c>
      <c r="AE16" s="314"/>
      <c r="AF16" s="314"/>
      <c r="AG16" s="314"/>
      <c r="AH16" s="314"/>
      <c r="AI16" s="314"/>
      <c r="AJ16" s="314"/>
    </row>
    <row r="17" spans="5:36">
      <c r="E17" s="299" t="s">
        <v>7408</v>
      </c>
      <c r="F17" s="299" t="s">
        <v>6745</v>
      </c>
      <c r="G17" s="299" t="s">
        <v>7409</v>
      </c>
      <c r="H17" s="314" t="s">
        <v>3342</v>
      </c>
      <c r="L17" t="s">
        <v>3366</v>
      </c>
      <c r="M17" s="301" t="s">
        <v>7199</v>
      </c>
      <c r="N17" s="301" t="s">
        <v>6751</v>
      </c>
      <c r="O17" s="301" t="s">
        <v>7208</v>
      </c>
      <c r="P17">
        <f t="shared" si="0"/>
        <v>29</v>
      </c>
      <c r="Q17" s="302" t="s">
        <v>7163</v>
      </c>
      <c r="R17" s="302" t="s">
        <v>6754</v>
      </c>
      <c r="S17" s="302" t="s">
        <v>7162</v>
      </c>
      <c r="Z17" t="s">
        <v>7406</v>
      </c>
      <c r="AA17" t="s">
        <v>7407</v>
      </c>
      <c r="AE17" s="314"/>
      <c r="AF17" s="314"/>
      <c r="AG17" s="314"/>
      <c r="AH17" s="314"/>
      <c r="AI17" s="314"/>
      <c r="AJ17" s="314"/>
    </row>
    <row r="18" spans="5:36">
      <c r="E18" s="299" t="s">
        <v>7410</v>
      </c>
      <c r="F18" s="299" t="s">
        <v>6745</v>
      </c>
      <c r="G18" s="299" t="s">
        <v>7411</v>
      </c>
      <c r="H18" s="314" t="s">
        <v>3342</v>
      </c>
      <c r="L18" t="s">
        <v>3366</v>
      </c>
      <c r="M18" s="301" t="s">
        <v>7200</v>
      </c>
      <c r="N18" s="301" t="s">
        <v>6751</v>
      </c>
      <c r="O18" s="301" t="s">
        <v>7209</v>
      </c>
      <c r="P18">
        <f t="shared" si="0"/>
        <v>33</v>
      </c>
      <c r="Q18" s="302" t="s">
        <v>7164</v>
      </c>
      <c r="R18" s="302" t="s">
        <v>6754</v>
      </c>
      <c r="S18" s="302" t="s">
        <v>7165</v>
      </c>
      <c r="AE18" s="314"/>
      <c r="AF18" s="314"/>
      <c r="AG18" s="314"/>
      <c r="AH18" s="314"/>
      <c r="AI18" s="314"/>
      <c r="AJ18" s="314"/>
    </row>
    <row r="19" spans="5:36">
      <c r="E19" s="299" t="s">
        <v>7432</v>
      </c>
      <c r="F19" s="299" t="s">
        <v>6745</v>
      </c>
      <c r="G19" s="299" t="s">
        <v>7433</v>
      </c>
      <c r="H19" s="314" t="s">
        <v>3342</v>
      </c>
      <c r="L19" t="s">
        <v>3344</v>
      </c>
      <c r="M19" s="301" t="s">
        <v>7201</v>
      </c>
      <c r="N19" s="301" t="s">
        <v>6751</v>
      </c>
      <c r="O19" s="301" t="s">
        <v>7210</v>
      </c>
      <c r="P19">
        <f t="shared" si="0"/>
        <v>31</v>
      </c>
      <c r="Q19" s="302" t="s">
        <v>7170</v>
      </c>
      <c r="R19" s="302" t="s">
        <v>6754</v>
      </c>
      <c r="S19" s="302" t="s">
        <v>7173</v>
      </c>
      <c r="AE19" s="314"/>
      <c r="AF19" s="314"/>
      <c r="AG19" s="314"/>
      <c r="AH19" s="314"/>
      <c r="AI19" s="314"/>
      <c r="AJ19" s="314"/>
    </row>
    <row r="20" spans="5:36">
      <c r="E20" s="299" t="s">
        <v>7434</v>
      </c>
      <c r="F20" s="299" t="s">
        <v>6745</v>
      </c>
      <c r="G20" s="299" t="s">
        <v>7435</v>
      </c>
      <c r="H20" s="314" t="s">
        <v>3342</v>
      </c>
      <c r="I20">
        <f>LEN(G20)</f>
        <v>33</v>
      </c>
      <c r="L20" t="s">
        <v>3374</v>
      </c>
      <c r="M20" s="301" t="s">
        <v>7211</v>
      </c>
      <c r="N20" s="301" t="s">
        <v>6751</v>
      </c>
      <c r="O20" s="301" t="s">
        <v>7212</v>
      </c>
      <c r="P20">
        <f t="shared" si="0"/>
        <v>29</v>
      </c>
      <c r="Q20" s="302" t="s">
        <v>7171</v>
      </c>
      <c r="R20" s="302" t="s">
        <v>6754</v>
      </c>
      <c r="S20" s="302" t="s">
        <v>7174</v>
      </c>
      <c r="AE20" s="314"/>
      <c r="AF20" s="314"/>
      <c r="AG20" s="314"/>
      <c r="AH20" s="314"/>
      <c r="AI20" s="314"/>
      <c r="AJ20" s="314"/>
    </row>
    <row r="21" spans="5:36">
      <c r="L21" t="s">
        <v>3372</v>
      </c>
      <c r="M21" s="301" t="s">
        <v>7214</v>
      </c>
      <c r="N21" s="301" t="s">
        <v>6751</v>
      </c>
      <c r="O21" s="301" t="s">
        <v>7213</v>
      </c>
      <c r="P21">
        <f t="shared" si="0"/>
        <v>35</v>
      </c>
      <c r="Q21" s="302" t="s">
        <v>7172</v>
      </c>
      <c r="R21" s="302" t="s">
        <v>6754</v>
      </c>
      <c r="S21" s="302" t="s">
        <v>7175</v>
      </c>
      <c r="AE21" s="314"/>
      <c r="AF21" s="314"/>
      <c r="AG21" s="314"/>
      <c r="AH21" s="314"/>
      <c r="AI21" s="314"/>
      <c r="AJ21" s="314"/>
    </row>
    <row r="22" spans="5:36">
      <c r="L22" t="s">
        <v>3366</v>
      </c>
      <c r="M22" s="301" t="s">
        <v>7216</v>
      </c>
      <c r="N22" s="301" t="s">
        <v>6751</v>
      </c>
      <c r="O22" s="301" t="s">
        <v>7215</v>
      </c>
      <c r="P22">
        <f t="shared" si="0"/>
        <v>35</v>
      </c>
      <c r="Q22" s="302" t="s">
        <v>7217</v>
      </c>
      <c r="R22" s="302" t="s">
        <v>6754</v>
      </c>
      <c r="S22" s="302" t="s">
        <v>7218</v>
      </c>
    </row>
    <row r="23" spans="5:36">
      <c r="M23" s="301" t="s">
        <v>7230</v>
      </c>
      <c r="N23" s="301" t="s">
        <v>6751</v>
      </c>
      <c r="O23" s="301" t="s">
        <v>7234</v>
      </c>
      <c r="P23" s="331">
        <f t="shared" si="0"/>
        <v>35</v>
      </c>
      <c r="Q23" s="302" t="s">
        <v>7220</v>
      </c>
      <c r="R23" s="302" t="s">
        <v>6754</v>
      </c>
      <c r="S23" s="302" t="s">
        <v>7219</v>
      </c>
    </row>
    <row r="24" spans="5:36">
      <c r="M24" s="301" t="s">
        <v>7231</v>
      </c>
      <c r="N24" s="301" t="s">
        <v>6751</v>
      </c>
      <c r="O24" s="301" t="s">
        <v>7235</v>
      </c>
      <c r="P24" s="331">
        <f t="shared" si="0"/>
        <v>28</v>
      </c>
      <c r="Q24" s="302" t="s">
        <v>7221</v>
      </c>
      <c r="R24" s="302" t="s">
        <v>6754</v>
      </c>
      <c r="S24" s="302" t="s">
        <v>6492</v>
      </c>
    </row>
    <row r="25" spans="5:36">
      <c r="M25" s="301" t="s">
        <v>7232</v>
      </c>
      <c r="N25" s="301" t="s">
        <v>6751</v>
      </c>
      <c r="O25" s="301" t="s">
        <v>7236</v>
      </c>
      <c r="Q25" s="302" t="s">
        <v>7222</v>
      </c>
      <c r="R25" s="302" t="s">
        <v>6754</v>
      </c>
      <c r="S25" s="302" t="s">
        <v>7223</v>
      </c>
    </row>
    <row r="26" spans="5:36">
      <c r="M26" s="301" t="s">
        <v>7233</v>
      </c>
      <c r="N26" s="301" t="s">
        <v>6751</v>
      </c>
      <c r="O26" s="301" t="s">
        <v>7237</v>
      </c>
      <c r="Q26" s="302" t="s">
        <v>7225</v>
      </c>
      <c r="R26" s="302" t="s">
        <v>6754</v>
      </c>
      <c r="S26" s="302" t="s">
        <v>7224</v>
      </c>
    </row>
    <row r="27" spans="5:36">
      <c r="M27" s="301" t="s">
        <v>7291</v>
      </c>
      <c r="N27" s="301" t="s">
        <v>6751</v>
      </c>
      <c r="O27" s="301" t="s">
        <v>7292</v>
      </c>
      <c r="Q27" s="302" t="s">
        <v>7226</v>
      </c>
      <c r="R27" s="302" t="s">
        <v>6754</v>
      </c>
      <c r="S27" s="302" t="s">
        <v>7227</v>
      </c>
    </row>
    <row r="28" spans="5:36">
      <c r="M28" s="301" t="s">
        <v>7294</v>
      </c>
      <c r="N28" s="301" t="s">
        <v>6751</v>
      </c>
      <c r="O28" s="301" t="s">
        <v>7293</v>
      </c>
      <c r="P28">
        <f>LEN(O28)</f>
        <v>25</v>
      </c>
      <c r="Q28" s="302" t="s">
        <v>7229</v>
      </c>
      <c r="R28" s="302" t="s">
        <v>6754</v>
      </c>
      <c r="S28" s="302" t="s">
        <v>7228</v>
      </c>
    </row>
    <row r="29" spans="5:36">
      <c r="M29" s="301" t="s">
        <v>7295</v>
      </c>
      <c r="N29" s="301" t="s">
        <v>6751</v>
      </c>
      <c r="O29" s="301" t="s">
        <v>7296</v>
      </c>
      <c r="P29" t="s">
        <v>3344</v>
      </c>
      <c r="Q29" s="302"/>
      <c r="R29" s="302"/>
      <c r="S29" s="302"/>
    </row>
    <row r="30" spans="5:36">
      <c r="M30" s="301" t="s">
        <v>7330</v>
      </c>
      <c r="N30" s="301" t="s">
        <v>6751</v>
      </c>
      <c r="O30" s="301" t="s">
        <v>7331</v>
      </c>
    </row>
    <row r="31" spans="5:36">
      <c r="M31" s="301" t="s">
        <v>7332</v>
      </c>
      <c r="N31" s="301" t="s">
        <v>6751</v>
      </c>
      <c r="O31" s="301" t="s">
        <v>7333</v>
      </c>
    </row>
    <row r="32" spans="5:36">
      <c r="M32" s="301" t="s">
        <v>7334</v>
      </c>
      <c r="N32" s="301" t="s">
        <v>6751</v>
      </c>
      <c r="O32" s="301" t="s">
        <v>7335</v>
      </c>
    </row>
    <row r="33" spans="13:16">
      <c r="M33" s="301" t="s">
        <v>7348</v>
      </c>
      <c r="N33" s="301" t="s">
        <v>6751</v>
      </c>
      <c r="O33" s="301" t="s">
        <v>7349</v>
      </c>
      <c r="P33" t="s">
        <v>3366</v>
      </c>
    </row>
    <row r="34" spans="13:16">
      <c r="M34" s="301" t="s">
        <v>7351</v>
      </c>
      <c r="N34" s="301" t="s">
        <v>6751</v>
      </c>
      <c r="O34" s="301" t="s">
        <v>7350</v>
      </c>
      <c r="P34" t="s">
        <v>3558</v>
      </c>
    </row>
    <row r="35" spans="13:16">
      <c r="M35" s="301" t="s">
        <v>7352</v>
      </c>
      <c r="N35" s="301" t="s">
        <v>6751</v>
      </c>
      <c r="O35" s="301" t="s">
        <v>7353</v>
      </c>
      <c r="P35" t="s">
        <v>3366</v>
      </c>
    </row>
    <row r="36" spans="13:16">
      <c r="M36" s="301" t="s">
        <v>7377</v>
      </c>
      <c r="N36" s="301" t="s">
        <v>6751</v>
      </c>
      <c r="O36" s="301" t="s">
        <v>7381</v>
      </c>
    </row>
    <row r="37" spans="13:16">
      <c r="M37" s="301" t="s">
        <v>7378</v>
      </c>
      <c r="N37" s="301" t="s">
        <v>6751</v>
      </c>
      <c r="O37" s="301" t="s">
        <v>7382</v>
      </c>
    </row>
    <row r="38" spans="13:16">
      <c r="M38" s="301" t="s">
        <v>7369</v>
      </c>
      <c r="N38" s="301" t="s">
        <v>6751</v>
      </c>
      <c r="O38" s="301" t="s">
        <v>7370</v>
      </c>
    </row>
    <row r="39" spans="13:16">
      <c r="M39" s="301" t="s">
        <v>7379</v>
      </c>
      <c r="N39" s="301" t="s">
        <v>6751</v>
      </c>
      <c r="O39" s="301" t="s">
        <v>7383</v>
      </c>
      <c r="P39" s="346" t="s">
        <v>3366</v>
      </c>
    </row>
    <row r="40" spans="13:16">
      <c r="M40" s="301" t="s">
        <v>7380</v>
      </c>
      <c r="N40" s="301" t="s">
        <v>6751</v>
      </c>
      <c r="O40" s="301" t="s">
        <v>7384</v>
      </c>
      <c r="P40" s="346" t="s">
        <v>3344</v>
      </c>
    </row>
    <row r="41" spans="13:16">
      <c r="M41" s="301" t="s">
        <v>7398</v>
      </c>
      <c r="N41" s="301" t="s">
        <v>6751</v>
      </c>
      <c r="O41" s="301" t="s">
        <v>7399</v>
      </c>
      <c r="P41" t="s">
        <v>3366</v>
      </c>
    </row>
    <row r="42" spans="13:16">
      <c r="M42" s="315" t="s">
        <v>7413</v>
      </c>
      <c r="N42" s="315" t="s">
        <v>6751</v>
      </c>
      <c r="O42" s="315" t="s">
        <v>7414</v>
      </c>
      <c r="P42" t="s">
        <v>3558</v>
      </c>
    </row>
    <row r="43" spans="13:16">
      <c r="M43" s="301" t="s">
        <v>7419</v>
      </c>
      <c r="N43" s="301" t="s">
        <v>6751</v>
      </c>
      <c r="O43" s="301" t="s">
        <v>7418</v>
      </c>
      <c r="P43" t="s">
        <v>3366</v>
      </c>
    </row>
    <row r="44" spans="13:16">
      <c r="M44" s="301" t="s">
        <v>7420</v>
      </c>
      <c r="N44" s="301" t="s">
        <v>6751</v>
      </c>
      <c r="O44" s="301" t="s">
        <v>7421</v>
      </c>
      <c r="P44" t="s">
        <v>3558</v>
      </c>
    </row>
  </sheetData>
  <pageMargins left="0.7" right="0.7" top="0.75" bottom="0.75" header="0.3" footer="0.3"/>
  <pageSetup paperSize="9" scale="1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11"/>
  <sheetViews>
    <sheetView workbookViewId="0">
      <selection activeCell="B32" sqref="B32"/>
    </sheetView>
  </sheetViews>
  <sheetFormatPr defaultRowHeight="15"/>
  <cols>
    <col min="2" max="2" width="36" bestFit="1" customWidth="1"/>
  </cols>
  <sheetData>
    <row r="1" spans="1:2">
      <c r="A1" s="342" t="s">
        <v>7369</v>
      </c>
      <c r="B1" s="342" t="s">
        <v>7370</v>
      </c>
    </row>
    <row r="2" spans="1:2">
      <c r="A2" s="342" t="s">
        <v>7198</v>
      </c>
      <c r="B2" s="342" t="s">
        <v>7207</v>
      </c>
    </row>
    <row r="3" spans="1:2">
      <c r="A3" s="342" t="s">
        <v>7199</v>
      </c>
      <c r="B3" s="342" t="s">
        <v>7208</v>
      </c>
    </row>
    <row r="4" spans="1:2">
      <c r="A4" s="342" t="s">
        <v>7200</v>
      </c>
      <c r="B4" s="342" t="s">
        <v>7209</v>
      </c>
    </row>
    <row r="5" spans="1:2">
      <c r="A5" s="342" t="s">
        <v>7102</v>
      </c>
      <c r="B5" s="342" t="s">
        <v>7103</v>
      </c>
    </row>
    <row r="6" spans="1:2">
      <c r="A6" s="342" t="s">
        <v>1916</v>
      </c>
      <c r="B6" s="342" t="s">
        <v>1917</v>
      </c>
    </row>
    <row r="7" spans="1:2">
      <c r="A7" s="342" t="s">
        <v>1918</v>
      </c>
      <c r="B7" s="342" t="s">
        <v>1919</v>
      </c>
    </row>
    <row r="8" spans="1:2">
      <c r="A8" s="342" t="s">
        <v>1960</v>
      </c>
      <c r="B8" s="342" t="s">
        <v>1961</v>
      </c>
    </row>
    <row r="9" spans="1:2">
      <c r="A9" s="342" t="s">
        <v>2475</v>
      </c>
      <c r="B9" s="342" t="s">
        <v>2476</v>
      </c>
    </row>
    <row r="10" spans="1:2">
      <c r="A10" s="342" t="s">
        <v>5632</v>
      </c>
      <c r="B10" s="342" t="s">
        <v>5633</v>
      </c>
    </row>
    <row r="11" spans="1:2">
      <c r="A11" s="342" t="s">
        <v>6059</v>
      </c>
      <c r="B11" s="342" t="s">
        <v>6104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</sheetPr>
  <dimension ref="B1:G11"/>
  <sheetViews>
    <sheetView workbookViewId="0">
      <selection activeCell="M16" sqref="M16"/>
    </sheetView>
  </sheetViews>
  <sheetFormatPr defaultRowHeight="15"/>
  <cols>
    <col min="6" max="6" width="0" hidden="1" customWidth="1"/>
    <col min="7" max="7" width="32.140625" bestFit="1" customWidth="1"/>
  </cols>
  <sheetData>
    <row r="1" spans="2:7">
      <c r="B1" s="328" t="s">
        <v>7193</v>
      </c>
      <c r="C1" s="329" t="s">
        <v>3374</v>
      </c>
      <c r="D1" s="329">
        <v>71502</v>
      </c>
      <c r="E1" s="330" t="s">
        <v>4494</v>
      </c>
      <c r="F1" s="328" t="s">
        <v>6751</v>
      </c>
      <c r="G1" s="329" t="s">
        <v>7202</v>
      </c>
    </row>
    <row r="2" spans="2:7">
      <c r="B2" s="328" t="s">
        <v>7194</v>
      </c>
      <c r="C2" s="329" t="s">
        <v>3374</v>
      </c>
      <c r="D2" s="329">
        <v>71502</v>
      </c>
      <c r="E2" s="330" t="s">
        <v>4494</v>
      </c>
      <c r="F2" s="328" t="s">
        <v>6751</v>
      </c>
      <c r="G2" s="329" t="s">
        <v>7203</v>
      </c>
    </row>
    <row r="3" spans="2:7">
      <c r="B3" s="328" t="s">
        <v>7195</v>
      </c>
      <c r="C3" s="329" t="s">
        <v>3344</v>
      </c>
      <c r="D3" s="329">
        <v>71502</v>
      </c>
      <c r="E3" s="330" t="s">
        <v>4494</v>
      </c>
      <c r="F3" s="328" t="s">
        <v>6751</v>
      </c>
      <c r="G3" s="329" t="s">
        <v>7204</v>
      </c>
    </row>
    <row r="4" spans="2:7">
      <c r="B4" s="328" t="s">
        <v>7196</v>
      </c>
      <c r="C4" s="329" t="s">
        <v>3374</v>
      </c>
      <c r="D4" s="329">
        <v>71502</v>
      </c>
      <c r="E4" s="330" t="s">
        <v>4494</v>
      </c>
      <c r="F4" s="328" t="s">
        <v>6751</v>
      </c>
      <c r="G4" s="329" t="s">
        <v>7205</v>
      </c>
    </row>
    <row r="5" spans="2:7">
      <c r="B5" s="328" t="s">
        <v>7197</v>
      </c>
      <c r="C5" s="329" t="s">
        <v>3374</v>
      </c>
      <c r="D5" s="329">
        <v>71502</v>
      </c>
      <c r="E5" s="330" t="s">
        <v>4494</v>
      </c>
      <c r="F5" s="328" t="s">
        <v>6751</v>
      </c>
      <c r="G5" s="329" t="s">
        <v>7206</v>
      </c>
    </row>
    <row r="6" spans="2:7">
      <c r="B6" s="328" t="s">
        <v>7198</v>
      </c>
      <c r="C6" s="329" t="s">
        <v>3372</v>
      </c>
      <c r="D6" s="329">
        <v>71502</v>
      </c>
      <c r="E6" s="330" t="s">
        <v>4494</v>
      </c>
      <c r="F6" s="328" t="s">
        <v>6751</v>
      </c>
      <c r="G6" s="329" t="s">
        <v>7207</v>
      </c>
    </row>
    <row r="7" spans="2:7">
      <c r="B7" s="328" t="s">
        <v>7199</v>
      </c>
      <c r="C7" s="329" t="s">
        <v>3366</v>
      </c>
      <c r="D7" s="329">
        <v>71502</v>
      </c>
      <c r="E7" s="330" t="s">
        <v>4494</v>
      </c>
      <c r="F7" s="328" t="s">
        <v>6751</v>
      </c>
      <c r="G7" s="329" t="s">
        <v>7208</v>
      </c>
    </row>
    <row r="8" spans="2:7">
      <c r="B8" s="328" t="s">
        <v>7200</v>
      </c>
      <c r="C8" s="329" t="s">
        <v>3366</v>
      </c>
      <c r="D8" s="329">
        <v>71502</v>
      </c>
      <c r="E8" s="330" t="s">
        <v>4494</v>
      </c>
      <c r="F8" s="328" t="s">
        <v>6751</v>
      </c>
      <c r="G8" s="329" t="s">
        <v>7209</v>
      </c>
    </row>
    <row r="9" spans="2:7">
      <c r="B9" s="328" t="s">
        <v>7201</v>
      </c>
      <c r="C9" s="329" t="s">
        <v>3344</v>
      </c>
      <c r="D9" s="329">
        <v>71502</v>
      </c>
      <c r="E9" s="330" t="s">
        <v>4494</v>
      </c>
      <c r="F9" s="328" t="s">
        <v>6751</v>
      </c>
      <c r="G9" s="329" t="s">
        <v>7210</v>
      </c>
    </row>
    <row r="10" spans="2:7">
      <c r="B10" s="328" t="s">
        <v>7211</v>
      </c>
      <c r="C10" s="329" t="s">
        <v>3374</v>
      </c>
      <c r="D10" s="329">
        <v>71502</v>
      </c>
      <c r="E10" s="330" t="s">
        <v>4494</v>
      </c>
      <c r="F10" s="328" t="s">
        <v>6751</v>
      </c>
      <c r="G10" s="329" t="s">
        <v>7212</v>
      </c>
    </row>
    <row r="11" spans="2:7">
      <c r="B11" s="329"/>
      <c r="C11" s="329"/>
      <c r="D11" s="329"/>
      <c r="E11" s="329"/>
      <c r="F11" s="329"/>
      <c r="G11" s="32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</sheetPr>
  <dimension ref="A1:J12"/>
  <sheetViews>
    <sheetView workbookViewId="0">
      <selection activeCell="H15" sqref="H15"/>
    </sheetView>
  </sheetViews>
  <sheetFormatPr defaultRowHeight="15"/>
  <cols>
    <col min="2" max="3" width="9.140625" style="314"/>
    <col min="4" max="4" width="9.140625" style="314" customWidth="1"/>
    <col min="5" max="5" width="33.85546875" bestFit="1" customWidth="1"/>
  </cols>
  <sheetData>
    <row r="1" spans="1:10">
      <c r="A1" s="316" t="s">
        <v>7090</v>
      </c>
      <c r="B1" s="316" t="s">
        <v>3374</v>
      </c>
      <c r="C1" s="316">
        <v>71502</v>
      </c>
      <c r="D1" s="320" t="s">
        <v>4494</v>
      </c>
      <c r="E1" s="316" t="s">
        <v>7091</v>
      </c>
      <c r="F1" s="316"/>
    </row>
    <row r="2" spans="1:10">
      <c r="A2" s="316" t="s">
        <v>7092</v>
      </c>
      <c r="B2" s="316" t="s">
        <v>3372</v>
      </c>
      <c r="C2" s="316">
        <v>71502</v>
      </c>
      <c r="D2" s="320" t="s">
        <v>4494</v>
      </c>
      <c r="E2" s="316" t="s">
        <v>7093</v>
      </c>
      <c r="F2" s="316"/>
    </row>
    <row r="5" spans="1:10">
      <c r="A5" s="316" t="s">
        <v>7100</v>
      </c>
      <c r="B5" s="316" t="s">
        <v>6742</v>
      </c>
      <c r="C5" s="314" t="s">
        <v>7101</v>
      </c>
    </row>
    <row r="6" spans="1:10">
      <c r="A6" s="316" t="s">
        <v>7098</v>
      </c>
      <c r="B6" s="316" t="s">
        <v>6754</v>
      </c>
      <c r="C6" s="314" t="s">
        <v>7099</v>
      </c>
    </row>
    <row r="11" spans="1:10">
      <c r="F11" t="s">
        <v>7113</v>
      </c>
      <c r="G11" t="s">
        <v>3338</v>
      </c>
      <c r="H11">
        <v>71502</v>
      </c>
      <c r="I11" s="325" t="s">
        <v>4494</v>
      </c>
      <c r="J11">
        <v>1410</v>
      </c>
    </row>
    <row r="12" spans="1:10">
      <c r="F12" t="s">
        <v>7110</v>
      </c>
      <c r="G12" t="s">
        <v>3338</v>
      </c>
      <c r="H12">
        <v>71502</v>
      </c>
      <c r="I12" s="325" t="s">
        <v>4494</v>
      </c>
      <c r="J12">
        <v>2386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</sheetPr>
  <dimension ref="A1:Q231"/>
  <sheetViews>
    <sheetView view="pageBreakPreview" zoomScaleNormal="115" zoomScaleSheetLayoutView="100" workbookViewId="0">
      <pane ySplit="4" topLeftCell="A5" activePane="bottomLeft" state="frozen"/>
      <selection activeCell="C19" sqref="C19"/>
      <selection pane="bottomLeft" activeCell="J23" sqref="J23"/>
    </sheetView>
  </sheetViews>
  <sheetFormatPr defaultColWidth="8.85546875" defaultRowHeight="14.25"/>
  <cols>
    <col min="1" max="1" width="3.140625" style="1" customWidth="1"/>
    <col min="2" max="2" width="12.7109375" style="1" customWidth="1"/>
    <col min="3" max="3" width="4.28515625" style="1" customWidth="1"/>
    <col min="4" max="4" width="15.7109375" style="1" customWidth="1"/>
    <col min="5" max="5" width="6.28515625" style="1" customWidth="1"/>
    <col min="6" max="6" width="17.42578125" style="1" customWidth="1"/>
    <col min="7" max="7" width="7.28515625" style="1" customWidth="1"/>
    <col min="8" max="8" width="12.28515625" style="1" customWidth="1"/>
    <col min="9" max="9" width="8.140625" style="1" customWidth="1"/>
    <col min="10" max="10" width="34" style="1" bestFit="1" customWidth="1"/>
    <col min="11" max="11" width="7.85546875" style="1" customWidth="1"/>
    <col min="12" max="12" width="38.140625" style="1" bestFit="1" customWidth="1"/>
    <col min="13" max="13" width="0" style="8" hidden="1" customWidth="1"/>
    <col min="14" max="14" width="12" style="1" hidden="1" customWidth="1"/>
    <col min="15" max="15" width="42.28515625" style="1" hidden="1" customWidth="1"/>
    <col min="16" max="16" width="41.28515625" style="1" hidden="1" customWidth="1"/>
    <col min="17" max="17" width="7.140625" style="1" customWidth="1"/>
    <col min="18" max="16384" width="8.85546875" style="1"/>
  </cols>
  <sheetData>
    <row r="1" spans="1:17" ht="15" thickBot="1">
      <c r="A1" s="32"/>
      <c r="B1" s="32"/>
      <c r="C1" s="110"/>
      <c r="D1" s="110"/>
      <c r="E1" s="119"/>
      <c r="F1" s="119"/>
      <c r="G1" s="128"/>
      <c r="H1" s="128"/>
      <c r="I1" s="87"/>
      <c r="J1" s="87"/>
      <c r="K1" s="115"/>
      <c r="L1" s="115"/>
    </row>
    <row r="2" spans="1:17">
      <c r="A2" s="154" t="s">
        <v>0</v>
      </c>
      <c r="B2" s="155"/>
      <c r="C2" s="157" t="s">
        <v>3287</v>
      </c>
      <c r="D2" s="159"/>
      <c r="E2" s="208" t="s">
        <v>3288</v>
      </c>
      <c r="F2" s="209"/>
      <c r="G2" s="211" t="s">
        <v>3289</v>
      </c>
      <c r="H2" s="212"/>
      <c r="I2" s="361" t="s">
        <v>3290</v>
      </c>
      <c r="J2" s="362"/>
      <c r="K2" s="363" t="s">
        <v>3291</v>
      </c>
      <c r="L2" s="364"/>
    </row>
    <row r="3" spans="1:17" ht="15" thickBot="1">
      <c r="A3" s="35" t="s">
        <v>8</v>
      </c>
      <c r="B3" s="156" t="s">
        <v>7</v>
      </c>
      <c r="C3" s="160" t="s">
        <v>8</v>
      </c>
      <c r="D3" s="133" t="s">
        <v>3292</v>
      </c>
      <c r="E3" s="210" t="s">
        <v>8</v>
      </c>
      <c r="F3" s="123" t="s">
        <v>3292</v>
      </c>
      <c r="G3" s="213" t="s">
        <v>8</v>
      </c>
      <c r="H3" s="129" t="s">
        <v>7</v>
      </c>
      <c r="I3" s="125" t="s">
        <v>8</v>
      </c>
      <c r="J3" s="91" t="s">
        <v>3292</v>
      </c>
      <c r="K3" s="116" t="s">
        <v>8</v>
      </c>
      <c r="L3" s="137" t="s">
        <v>3292</v>
      </c>
      <c r="N3" s="349" t="s">
        <v>3293</v>
      </c>
      <c r="O3" s="349"/>
      <c r="P3" s="349"/>
    </row>
    <row r="4" spans="1:17" ht="20.25" customHeight="1" thickBot="1">
      <c r="A4" s="351" t="s">
        <v>3294</v>
      </c>
      <c r="B4" s="352"/>
      <c r="C4" s="365" t="s">
        <v>3295</v>
      </c>
      <c r="D4" s="366"/>
      <c r="E4" s="367" t="s">
        <v>3296</v>
      </c>
      <c r="F4" s="368"/>
      <c r="G4" s="369" t="s">
        <v>3297</v>
      </c>
      <c r="H4" s="370"/>
      <c r="I4" s="359" t="s">
        <v>3298</v>
      </c>
      <c r="J4" s="360"/>
      <c r="K4" s="371" t="s">
        <v>3299</v>
      </c>
      <c r="L4" s="372"/>
      <c r="M4" s="8" t="s">
        <v>17</v>
      </c>
      <c r="N4" s="102" t="s">
        <v>3300</v>
      </c>
      <c r="O4" s="103" t="s">
        <v>3301</v>
      </c>
      <c r="P4" s="104" t="s">
        <v>3302</v>
      </c>
      <c r="Q4" s="106" t="s">
        <v>3303</v>
      </c>
    </row>
    <row r="5" spans="1:17">
      <c r="A5" s="107" t="s">
        <v>3304</v>
      </c>
      <c r="B5" s="107" t="s">
        <v>3305</v>
      </c>
      <c r="C5" s="112"/>
      <c r="D5" s="112"/>
      <c r="E5" s="120"/>
      <c r="F5" s="120"/>
      <c r="G5" s="130"/>
      <c r="H5" s="130"/>
      <c r="I5" s="126"/>
      <c r="J5" s="126"/>
      <c r="K5" s="117"/>
      <c r="L5" s="117"/>
      <c r="M5" s="8">
        <f t="shared" ref="M5:M36" si="0">MAX(LEN(B5), LEN(D5), LEN(F5), LEN(H5),LEN(J5), LEN(L5))</f>
        <v>35</v>
      </c>
      <c r="N5" s="105" t="str">
        <f t="shared" ref="N5:N36" si="1">A5&amp;C5&amp;E5&amp;G5&amp;I5&amp;K5</f>
        <v>U</v>
      </c>
      <c r="O5" s="105" t="str">
        <f t="shared" ref="O5:O36" si="2">B5&amp;D5&amp;F5&amp;H5&amp;J5&amp;L5</f>
        <v>The University of the South Pacific</v>
      </c>
      <c r="P5" s="105"/>
      <c r="Q5" s="1" t="s">
        <v>29</v>
      </c>
    </row>
    <row r="6" spans="1:17">
      <c r="A6" s="108"/>
      <c r="B6" s="108"/>
      <c r="C6" s="113" t="s">
        <v>1532</v>
      </c>
      <c r="D6" s="113" t="s">
        <v>3306</v>
      </c>
      <c r="E6" s="120"/>
      <c r="F6" s="120"/>
      <c r="G6" s="130"/>
      <c r="H6" s="130"/>
      <c r="I6" s="126"/>
      <c r="J6" s="126"/>
      <c r="K6" s="117"/>
      <c r="L6" s="117"/>
      <c r="M6" s="8">
        <f t="shared" si="0"/>
        <v>9</v>
      </c>
      <c r="N6" s="105" t="str">
        <f t="shared" si="1"/>
        <v>F1</v>
      </c>
      <c r="O6" s="105" t="str">
        <f t="shared" si="2"/>
        <v>Faculties</v>
      </c>
      <c r="P6" s="105" t="s">
        <v>3304</v>
      </c>
      <c r="Q6" s="1" t="s">
        <v>29</v>
      </c>
    </row>
    <row r="7" spans="1:17">
      <c r="A7" s="108"/>
      <c r="B7" s="108"/>
      <c r="C7" s="113"/>
      <c r="D7" s="113"/>
      <c r="E7" s="121" t="s">
        <v>3307</v>
      </c>
      <c r="F7" s="121" t="s">
        <v>3308</v>
      </c>
      <c r="G7" s="130"/>
      <c r="H7" s="130"/>
      <c r="I7" s="126"/>
      <c r="J7" s="126"/>
      <c r="K7" s="117"/>
      <c r="L7" s="117"/>
      <c r="M7" s="8">
        <f t="shared" si="0"/>
        <v>4</v>
      </c>
      <c r="N7" s="105" t="str">
        <f t="shared" si="1"/>
        <v>FAL</v>
      </c>
      <c r="O7" s="105" t="str">
        <f t="shared" si="2"/>
        <v>FALE</v>
      </c>
      <c r="P7" s="105" t="s">
        <v>1532</v>
      </c>
      <c r="Q7" s="1" t="s">
        <v>29</v>
      </c>
    </row>
    <row r="8" spans="1:17">
      <c r="A8" s="108"/>
      <c r="B8" s="108"/>
      <c r="C8" s="113"/>
      <c r="D8" s="113"/>
      <c r="E8" s="121"/>
      <c r="F8" s="121"/>
      <c r="G8" s="131" t="s">
        <v>3309</v>
      </c>
      <c r="H8" s="131" t="s">
        <v>3308</v>
      </c>
      <c r="I8" s="126"/>
      <c r="J8" s="126"/>
      <c r="K8" s="117"/>
      <c r="L8" s="117"/>
      <c r="M8" s="8">
        <f t="shared" si="0"/>
        <v>4</v>
      </c>
      <c r="N8" s="105" t="str">
        <f t="shared" si="1"/>
        <v>FAL0</v>
      </c>
      <c r="O8" s="105" t="str">
        <f t="shared" si="2"/>
        <v>FALE</v>
      </c>
      <c r="P8" s="105" t="s">
        <v>3307</v>
      </c>
      <c r="Q8" s="1" t="s">
        <v>29</v>
      </c>
    </row>
    <row r="9" spans="1:17">
      <c r="A9" s="108"/>
      <c r="B9" s="108"/>
      <c r="C9" s="113"/>
      <c r="D9" s="113"/>
      <c r="E9" s="121"/>
      <c r="F9" s="121"/>
      <c r="G9" s="131"/>
      <c r="H9" s="131"/>
      <c r="I9" s="127" t="s">
        <v>3310</v>
      </c>
      <c r="J9" s="127" t="s">
        <v>3311</v>
      </c>
      <c r="K9" s="117"/>
      <c r="L9" s="117"/>
      <c r="M9" s="8">
        <f t="shared" si="0"/>
        <v>12</v>
      </c>
      <c r="N9" s="105" t="str">
        <f t="shared" si="1"/>
        <v>FAL10</v>
      </c>
      <c r="O9" s="105" t="str">
        <f t="shared" si="2"/>
        <v>FALE Schools</v>
      </c>
      <c r="P9" s="105" t="s">
        <v>3309</v>
      </c>
      <c r="Q9" s="1" t="s">
        <v>29</v>
      </c>
    </row>
    <row r="10" spans="1:17">
      <c r="A10" s="108"/>
      <c r="B10" s="108"/>
      <c r="C10" s="113"/>
      <c r="D10" s="113"/>
      <c r="E10" s="121"/>
      <c r="F10" s="121"/>
      <c r="G10" s="131"/>
      <c r="H10" s="131"/>
      <c r="I10" s="126"/>
      <c r="J10" s="126"/>
      <c r="K10" s="118" t="s">
        <v>3312</v>
      </c>
      <c r="L10" s="118" t="s">
        <v>3313</v>
      </c>
      <c r="M10" s="8">
        <f t="shared" si="0"/>
        <v>19</v>
      </c>
      <c r="N10" s="105" t="str">
        <f t="shared" si="1"/>
        <v>FAL11</v>
      </c>
      <c r="O10" s="105" t="str">
        <f t="shared" si="2"/>
        <v>FALE General Office</v>
      </c>
      <c r="P10" s="105" t="s">
        <v>3310</v>
      </c>
      <c r="Q10" s="1" t="s">
        <v>33</v>
      </c>
    </row>
    <row r="11" spans="1:17">
      <c r="A11" s="108"/>
      <c r="B11" s="108"/>
      <c r="C11" s="113"/>
      <c r="D11" s="113"/>
      <c r="E11" s="121"/>
      <c r="F11" s="121"/>
      <c r="G11" s="131"/>
      <c r="H11" s="131"/>
      <c r="I11" s="126"/>
      <c r="J11" s="126"/>
      <c r="K11" s="118" t="s">
        <v>3314</v>
      </c>
      <c r="L11" s="118" t="s">
        <v>3315</v>
      </c>
      <c r="M11" s="8">
        <f t="shared" si="0"/>
        <v>19</v>
      </c>
      <c r="N11" s="105" t="str">
        <f t="shared" si="1"/>
        <v>FAL12</v>
      </c>
      <c r="O11" s="105" t="str">
        <f t="shared" si="2"/>
        <v>School of Education</v>
      </c>
      <c r="P11" s="105" t="s">
        <v>3310</v>
      </c>
      <c r="Q11" s="1" t="s">
        <v>33</v>
      </c>
    </row>
    <row r="12" spans="1:17">
      <c r="A12" s="108"/>
      <c r="B12" s="108"/>
      <c r="C12" s="113"/>
      <c r="D12" s="113"/>
      <c r="E12" s="121"/>
      <c r="F12" s="121"/>
      <c r="G12" s="131"/>
      <c r="H12" s="131"/>
      <c r="I12" s="126"/>
      <c r="J12" s="126"/>
      <c r="K12" s="118" t="s">
        <v>3316</v>
      </c>
      <c r="L12" s="118" t="s">
        <v>3317</v>
      </c>
      <c r="M12" s="8">
        <f t="shared" si="0"/>
        <v>13</v>
      </c>
      <c r="N12" s="105" t="str">
        <f t="shared" si="1"/>
        <v>FAL13</v>
      </c>
      <c r="O12" s="105" t="str">
        <f t="shared" si="2"/>
        <v>School of Law</v>
      </c>
      <c r="P12" s="105" t="s">
        <v>3310</v>
      </c>
      <c r="Q12" s="1" t="s">
        <v>33</v>
      </c>
    </row>
    <row r="13" spans="1:17">
      <c r="A13" s="108"/>
      <c r="B13" s="108"/>
      <c r="C13" s="113"/>
      <c r="D13" s="113"/>
      <c r="E13" s="121"/>
      <c r="F13" s="121"/>
      <c r="G13" s="131"/>
      <c r="H13" s="131"/>
      <c r="I13" s="126"/>
      <c r="J13" s="126"/>
      <c r="K13" s="118" t="s">
        <v>3318</v>
      </c>
      <c r="L13" s="118" t="s">
        <v>3319</v>
      </c>
      <c r="M13" s="8">
        <f t="shared" si="0"/>
        <v>32</v>
      </c>
      <c r="N13" s="105" t="str">
        <f t="shared" si="1"/>
        <v>FAL14</v>
      </c>
      <c r="O13" s="105" t="str">
        <f t="shared" si="2"/>
        <v>School of Language  Arts &amp; Media</v>
      </c>
      <c r="P13" s="105" t="s">
        <v>3310</v>
      </c>
      <c r="Q13" s="1" t="s">
        <v>33</v>
      </c>
    </row>
    <row r="14" spans="1:17">
      <c r="A14" s="108"/>
      <c r="B14" s="108"/>
      <c r="C14" s="113"/>
      <c r="D14" s="113"/>
      <c r="E14" s="121"/>
      <c r="F14" s="121"/>
      <c r="G14" s="131"/>
      <c r="H14" s="131"/>
      <c r="I14" s="126"/>
      <c r="J14" s="126"/>
      <c r="K14" s="118" t="s">
        <v>3320</v>
      </c>
      <c r="L14" s="118" t="s">
        <v>3321</v>
      </c>
      <c r="M14" s="8">
        <f t="shared" si="0"/>
        <v>25</v>
      </c>
      <c r="N14" s="105" t="str">
        <f t="shared" si="1"/>
        <v>FAL15</v>
      </c>
      <c r="O14" s="105" t="str">
        <f t="shared" si="2"/>
        <v>School of Social Sciences</v>
      </c>
      <c r="P14" s="105" t="s">
        <v>3310</v>
      </c>
      <c r="Q14" s="1" t="s">
        <v>33</v>
      </c>
    </row>
    <row r="15" spans="1:17">
      <c r="A15" s="108"/>
      <c r="B15" s="108"/>
      <c r="C15" s="113"/>
      <c r="D15" s="113"/>
      <c r="E15" s="121"/>
      <c r="F15" s="121"/>
      <c r="G15" s="131"/>
      <c r="H15" s="131"/>
      <c r="I15" s="127" t="s">
        <v>3322</v>
      </c>
      <c r="J15" s="127" t="s">
        <v>3323</v>
      </c>
      <c r="K15" s="118"/>
      <c r="L15" s="118"/>
      <c r="M15" s="8">
        <f t="shared" si="0"/>
        <v>15</v>
      </c>
      <c r="N15" s="105" t="str">
        <f t="shared" si="1"/>
        <v>FAL40</v>
      </c>
      <c r="O15" s="105" t="str">
        <f t="shared" si="2"/>
        <v>FALE Institutes</v>
      </c>
      <c r="P15" s="105" t="s">
        <v>3309</v>
      </c>
      <c r="Q15" s="1" t="s">
        <v>29</v>
      </c>
    </row>
    <row r="16" spans="1:17">
      <c r="A16" s="108"/>
      <c r="B16" s="108"/>
      <c r="C16" s="113"/>
      <c r="D16" s="113"/>
      <c r="E16" s="121"/>
      <c r="F16" s="121"/>
      <c r="G16" s="131"/>
      <c r="H16" s="131"/>
      <c r="I16" s="126"/>
      <c r="J16" s="126"/>
      <c r="K16" s="118" t="s">
        <v>3324</v>
      </c>
      <c r="L16" s="118" t="s">
        <v>229</v>
      </c>
      <c r="M16" s="8">
        <f t="shared" si="0"/>
        <v>21</v>
      </c>
      <c r="N16" s="105" t="str">
        <f t="shared" si="1"/>
        <v>FAL41</v>
      </c>
      <c r="O16" s="105" t="str">
        <f t="shared" si="2"/>
        <v>Pacific Language Unit</v>
      </c>
      <c r="P16" s="105" t="s">
        <v>3322</v>
      </c>
      <c r="Q16" s="1" t="s">
        <v>33</v>
      </c>
    </row>
    <row r="17" spans="1:17">
      <c r="A17" s="108"/>
      <c r="B17" s="108"/>
      <c r="C17" s="113"/>
      <c r="D17" s="113"/>
      <c r="E17" s="121"/>
      <c r="F17" s="121"/>
      <c r="G17" s="131"/>
      <c r="H17" s="131"/>
      <c r="I17" s="126"/>
      <c r="J17" s="126"/>
      <c r="K17" s="118" t="s">
        <v>3325</v>
      </c>
      <c r="L17" s="118" t="s">
        <v>684</v>
      </c>
      <c r="M17" s="8">
        <f t="shared" si="0"/>
        <v>22</v>
      </c>
      <c r="N17" s="105" t="str">
        <f t="shared" si="1"/>
        <v>FAL42</v>
      </c>
      <c r="O17" s="105" t="str">
        <f t="shared" si="2"/>
        <v>Institute of Education</v>
      </c>
      <c r="P17" s="105" t="s">
        <v>3322</v>
      </c>
      <c r="Q17" s="1" t="s">
        <v>33</v>
      </c>
    </row>
    <row r="18" spans="1:17">
      <c r="A18" s="108"/>
      <c r="B18" s="108"/>
      <c r="C18" s="113"/>
      <c r="D18" s="113"/>
      <c r="E18" s="121"/>
      <c r="F18" s="121"/>
      <c r="G18" s="131"/>
      <c r="H18" s="131"/>
      <c r="I18" s="127" t="s">
        <v>3326</v>
      </c>
      <c r="J18" s="127" t="s">
        <v>3327</v>
      </c>
      <c r="K18" s="118"/>
      <c r="L18" s="118"/>
      <c r="M18" s="8">
        <f t="shared" si="0"/>
        <v>11</v>
      </c>
      <c r="N18" s="105" t="str">
        <f t="shared" si="1"/>
        <v>FAL60</v>
      </c>
      <c r="O18" s="105" t="str">
        <f t="shared" si="2"/>
        <v>FAL Centres</v>
      </c>
      <c r="P18" s="105" t="s">
        <v>3309</v>
      </c>
      <c r="Q18" s="1" t="s">
        <v>29</v>
      </c>
    </row>
    <row r="19" spans="1:17">
      <c r="A19" s="108"/>
      <c r="B19" s="108"/>
      <c r="C19" s="113"/>
      <c r="D19" s="113"/>
      <c r="E19" s="121"/>
      <c r="F19" s="121"/>
      <c r="G19" s="131"/>
      <c r="H19" s="131"/>
      <c r="I19" s="126"/>
      <c r="J19" s="126"/>
      <c r="K19" s="118" t="s">
        <v>3328</v>
      </c>
      <c r="L19" s="118" t="s">
        <v>3329</v>
      </c>
      <c r="M19" s="8">
        <f t="shared" si="0"/>
        <v>30</v>
      </c>
      <c r="N19" s="105" t="str">
        <f t="shared" si="1"/>
        <v>FAL61</v>
      </c>
      <c r="O19" s="105" t="str">
        <f t="shared" si="2"/>
        <v>Ocean Centre of Arts &amp; Culture</v>
      </c>
      <c r="P19" s="105" t="s">
        <v>3326</v>
      </c>
      <c r="Q19" s="1" t="s">
        <v>33</v>
      </c>
    </row>
    <row r="20" spans="1:17">
      <c r="A20" s="108"/>
      <c r="B20" s="108"/>
      <c r="C20" s="113"/>
      <c r="D20" s="113"/>
      <c r="E20" s="121" t="s">
        <v>3330</v>
      </c>
      <c r="F20" s="121" t="s">
        <v>3330</v>
      </c>
      <c r="G20" s="131"/>
      <c r="H20" s="131"/>
      <c r="I20" s="126"/>
      <c r="J20" s="126"/>
      <c r="K20" s="118"/>
      <c r="L20" s="118"/>
      <c r="M20" s="8">
        <f t="shared" si="0"/>
        <v>3</v>
      </c>
      <c r="N20" s="105" t="str">
        <f t="shared" si="1"/>
        <v>FBE</v>
      </c>
      <c r="O20" s="105" t="str">
        <f t="shared" si="2"/>
        <v>FBE</v>
      </c>
      <c r="P20" s="105" t="s">
        <v>1532</v>
      </c>
      <c r="Q20" s="1" t="s">
        <v>29</v>
      </c>
    </row>
    <row r="21" spans="1:17" ht="13.9" customHeight="1">
      <c r="A21" s="108"/>
      <c r="B21" s="108"/>
      <c r="C21" s="113"/>
      <c r="D21" s="113"/>
      <c r="E21" s="121"/>
      <c r="F21" s="121"/>
      <c r="G21" s="131" t="s">
        <v>3331</v>
      </c>
      <c r="H21" s="131" t="s">
        <v>3330</v>
      </c>
      <c r="I21" s="126"/>
      <c r="J21" s="126"/>
      <c r="K21" s="117"/>
      <c r="L21" s="117"/>
      <c r="M21" s="8">
        <f t="shared" si="0"/>
        <v>3</v>
      </c>
      <c r="N21" s="105" t="str">
        <f t="shared" si="1"/>
        <v>FBE0</v>
      </c>
      <c r="O21" s="105" t="str">
        <f t="shared" si="2"/>
        <v>FBE</v>
      </c>
      <c r="P21" s="105" t="s">
        <v>3330</v>
      </c>
      <c r="Q21" s="1" t="s">
        <v>29</v>
      </c>
    </row>
    <row r="22" spans="1:17" ht="13.9" customHeight="1">
      <c r="A22" s="108"/>
      <c r="B22" s="108"/>
      <c r="C22" s="113"/>
      <c r="D22" s="113"/>
      <c r="E22" s="121"/>
      <c r="F22" s="121"/>
      <c r="G22" s="131"/>
      <c r="H22" s="131"/>
      <c r="I22" s="127" t="s">
        <v>3332</v>
      </c>
      <c r="J22" s="127" t="s">
        <v>3333</v>
      </c>
      <c r="K22" s="117"/>
      <c r="L22" s="117"/>
      <c r="M22" s="8">
        <f t="shared" si="0"/>
        <v>11</v>
      </c>
      <c r="N22" s="105" t="str">
        <f t="shared" si="1"/>
        <v>FBE10</v>
      </c>
      <c r="O22" s="105" t="str">
        <f t="shared" si="2"/>
        <v>FBE Schools</v>
      </c>
      <c r="P22" s="105" t="s">
        <v>3331</v>
      </c>
      <c r="Q22" s="1" t="s">
        <v>29</v>
      </c>
    </row>
    <row r="23" spans="1:17" ht="13.9" customHeight="1">
      <c r="A23" s="108"/>
      <c r="B23" s="108"/>
      <c r="C23" s="113"/>
      <c r="D23" s="113"/>
      <c r="E23" s="121"/>
      <c r="F23" s="121"/>
      <c r="G23" s="131"/>
      <c r="H23" s="131"/>
      <c r="I23" s="126"/>
      <c r="J23" s="126"/>
      <c r="K23" s="118" t="s">
        <v>3334</v>
      </c>
      <c r="L23" s="118" t="s">
        <v>3335</v>
      </c>
      <c r="M23" s="8">
        <f t="shared" si="0"/>
        <v>18</v>
      </c>
      <c r="N23" s="105" t="str">
        <f t="shared" si="1"/>
        <v>FBE11</v>
      </c>
      <c r="O23" s="105" t="str">
        <f t="shared" si="2"/>
        <v>FBE General Office</v>
      </c>
      <c r="P23" s="105" t="s">
        <v>3332</v>
      </c>
      <c r="Q23" s="1" t="s">
        <v>33</v>
      </c>
    </row>
    <row r="24" spans="1:17" ht="13.9" customHeight="1">
      <c r="A24" s="108"/>
      <c r="B24" s="108"/>
      <c r="C24" s="113"/>
      <c r="D24" s="113"/>
      <c r="E24" s="121"/>
      <c r="F24" s="121"/>
      <c r="G24" s="131"/>
      <c r="H24" s="131"/>
      <c r="I24" s="126"/>
      <c r="J24" s="126"/>
      <c r="K24" s="118" t="s">
        <v>3336</v>
      </c>
      <c r="L24" s="118" t="s">
        <v>3337</v>
      </c>
      <c r="M24" s="8">
        <f t="shared" si="0"/>
        <v>32</v>
      </c>
      <c r="N24" s="105" t="str">
        <f t="shared" si="1"/>
        <v>FBE12</v>
      </c>
      <c r="O24" s="105" t="str">
        <f t="shared" si="2"/>
        <v>School of Accounting and Finance</v>
      </c>
      <c r="P24" s="105" t="s">
        <v>3332</v>
      </c>
      <c r="Q24" s="1" t="s">
        <v>33</v>
      </c>
    </row>
    <row r="25" spans="1:17" ht="13.9" customHeight="1">
      <c r="A25" s="108"/>
      <c r="B25" s="108"/>
      <c r="C25" s="113"/>
      <c r="D25" s="113"/>
      <c r="E25" s="121"/>
      <c r="F25" s="121"/>
      <c r="G25" s="131"/>
      <c r="H25" s="131"/>
      <c r="I25" s="126"/>
      <c r="J25" s="126"/>
      <c r="K25" s="118" t="s">
        <v>3338</v>
      </c>
      <c r="L25" s="118" t="s">
        <v>3339</v>
      </c>
      <c r="M25" s="8">
        <f t="shared" si="0"/>
        <v>19</v>
      </c>
      <c r="N25" s="105" t="str">
        <f t="shared" si="1"/>
        <v>FBE13</v>
      </c>
      <c r="O25" s="105" t="str">
        <f t="shared" si="2"/>
        <v>School of Economics</v>
      </c>
      <c r="P25" s="105" t="s">
        <v>3332</v>
      </c>
      <c r="Q25" s="1" t="s">
        <v>33</v>
      </c>
    </row>
    <row r="26" spans="1:17" ht="13.9" customHeight="1">
      <c r="A26" s="108"/>
      <c r="B26" s="108"/>
      <c r="C26" s="113"/>
      <c r="D26" s="113"/>
      <c r="E26" s="121"/>
      <c r="F26" s="121"/>
      <c r="G26" s="131"/>
      <c r="H26" s="131"/>
      <c r="I26" s="126"/>
      <c r="J26" s="126"/>
      <c r="K26" s="118" t="s">
        <v>3340</v>
      </c>
      <c r="L26" s="118" t="s">
        <v>3341</v>
      </c>
      <c r="M26" s="8">
        <f t="shared" si="0"/>
        <v>35</v>
      </c>
      <c r="N26" s="105" t="str">
        <f t="shared" si="1"/>
        <v>FBE14</v>
      </c>
      <c r="O26" s="105" t="str">
        <f t="shared" si="2"/>
        <v>School of Management &amp; Public Admin</v>
      </c>
      <c r="P26" s="105" t="s">
        <v>3332</v>
      </c>
      <c r="Q26" s="1" t="s">
        <v>33</v>
      </c>
    </row>
    <row r="27" spans="1:17" ht="13.9" customHeight="1">
      <c r="A27" s="108"/>
      <c r="B27" s="108"/>
      <c r="C27" s="113"/>
      <c r="D27" s="113"/>
      <c r="E27" s="121"/>
      <c r="F27" s="121"/>
      <c r="G27" s="131"/>
      <c r="H27" s="131"/>
      <c r="I27" s="126"/>
      <c r="J27" s="126"/>
      <c r="K27" s="118" t="s">
        <v>3342</v>
      </c>
      <c r="L27" s="118" t="s">
        <v>3343</v>
      </c>
      <c r="M27" s="8">
        <f t="shared" si="0"/>
        <v>33</v>
      </c>
      <c r="N27" s="105" t="str">
        <f t="shared" si="1"/>
        <v>FBE15</v>
      </c>
      <c r="O27" s="105" t="str">
        <f t="shared" si="2"/>
        <v>School of Tourism and Hospitality</v>
      </c>
      <c r="P27" s="105" t="s">
        <v>3332</v>
      </c>
      <c r="Q27" s="1" t="s">
        <v>33</v>
      </c>
    </row>
    <row r="28" spans="1:17" ht="13.9" customHeight="1">
      <c r="A28" s="108"/>
      <c r="B28" s="108"/>
      <c r="C28" s="113"/>
      <c r="D28" s="113"/>
      <c r="E28" s="121"/>
      <c r="F28" s="121"/>
      <c r="G28" s="131"/>
      <c r="H28" s="131"/>
      <c r="I28" s="126"/>
      <c r="J28" s="126"/>
      <c r="K28" s="118" t="s">
        <v>3344</v>
      </c>
      <c r="L28" s="118" t="s">
        <v>3345</v>
      </c>
      <c r="M28" s="8">
        <f t="shared" si="0"/>
        <v>30</v>
      </c>
      <c r="N28" s="105" t="str">
        <f t="shared" si="1"/>
        <v>FBE16</v>
      </c>
      <c r="O28" s="105" t="str">
        <f t="shared" si="2"/>
        <v>School of Ag &amp; Food Technology</v>
      </c>
      <c r="P28" s="105" t="s">
        <v>3332</v>
      </c>
      <c r="Q28" s="1" t="s">
        <v>33</v>
      </c>
    </row>
    <row r="29" spans="1:17" ht="13.9" customHeight="1">
      <c r="A29" s="108"/>
      <c r="B29" s="108"/>
      <c r="C29" s="113"/>
      <c r="D29" s="113"/>
      <c r="E29" s="121"/>
      <c r="F29" s="121"/>
      <c r="G29" s="131"/>
      <c r="H29" s="131"/>
      <c r="I29" s="126"/>
      <c r="J29" s="126"/>
      <c r="K29" s="118" t="s">
        <v>3346</v>
      </c>
      <c r="L29" s="118" t="s">
        <v>3347</v>
      </c>
      <c r="M29" s="8">
        <f t="shared" si="0"/>
        <v>35</v>
      </c>
      <c r="N29" s="105" t="str">
        <f t="shared" si="1"/>
        <v>FBE17</v>
      </c>
      <c r="O29" s="105" t="str">
        <f t="shared" si="2"/>
        <v>School of Govrnce &amp; Dvlpmnt Studies</v>
      </c>
      <c r="P29" s="105" t="s">
        <v>3332</v>
      </c>
      <c r="Q29" s="1" t="s">
        <v>33</v>
      </c>
    </row>
    <row r="30" spans="1:17" ht="13.9" customHeight="1">
      <c r="A30" s="108"/>
      <c r="B30" s="108"/>
      <c r="C30" s="113"/>
      <c r="D30" s="113"/>
      <c r="E30" s="121"/>
      <c r="F30" s="121"/>
      <c r="G30" s="131"/>
      <c r="H30" s="131"/>
      <c r="I30" s="126"/>
      <c r="J30" s="126"/>
      <c r="K30" s="118" t="s">
        <v>3348</v>
      </c>
      <c r="L30" s="118" t="s">
        <v>444</v>
      </c>
      <c r="M30" s="8">
        <f t="shared" si="0"/>
        <v>27</v>
      </c>
      <c r="N30" s="105" t="str">
        <f t="shared" si="1"/>
        <v>FBE18</v>
      </c>
      <c r="O30" s="105" t="str">
        <f t="shared" si="2"/>
        <v>Graduate School of Business</v>
      </c>
      <c r="P30" s="105" t="s">
        <v>3332</v>
      </c>
      <c r="Q30" s="1" t="s">
        <v>33</v>
      </c>
    </row>
    <row r="31" spans="1:17" ht="13.9" customHeight="1">
      <c r="A31" s="108"/>
      <c r="B31" s="108"/>
      <c r="C31" s="113"/>
      <c r="D31" s="113"/>
      <c r="E31" s="121"/>
      <c r="F31" s="121"/>
      <c r="G31" s="131"/>
      <c r="H31" s="131"/>
      <c r="I31" s="126"/>
      <c r="J31" s="126"/>
      <c r="K31" s="118" t="s">
        <v>3349</v>
      </c>
      <c r="L31" s="118" t="s">
        <v>3350</v>
      </c>
      <c r="M31" s="8">
        <f t="shared" si="0"/>
        <v>25</v>
      </c>
      <c r="N31" s="105" t="str">
        <f t="shared" si="1"/>
        <v>FBE19</v>
      </c>
      <c r="O31" s="105" t="str">
        <f t="shared" si="2"/>
        <v>School of Land Management</v>
      </c>
      <c r="P31" s="105" t="s">
        <v>3332</v>
      </c>
      <c r="Q31" s="1" t="s">
        <v>33</v>
      </c>
    </row>
    <row r="32" spans="1:17" ht="13.9" customHeight="1">
      <c r="A32" s="108"/>
      <c r="B32" s="108"/>
      <c r="C32" s="113"/>
      <c r="D32" s="113"/>
      <c r="E32" s="121"/>
      <c r="F32" s="121"/>
      <c r="G32" s="131"/>
      <c r="H32" s="131"/>
      <c r="I32" s="127" t="s">
        <v>3351</v>
      </c>
      <c r="J32" s="127" t="s">
        <v>3352</v>
      </c>
      <c r="K32" s="117"/>
      <c r="L32" s="117"/>
      <c r="M32" s="8">
        <f t="shared" si="0"/>
        <v>14</v>
      </c>
      <c r="N32" s="105" t="str">
        <f t="shared" si="1"/>
        <v>FBE40</v>
      </c>
      <c r="O32" s="105" t="str">
        <f t="shared" si="2"/>
        <v>FBE Institutes</v>
      </c>
      <c r="P32" s="105" t="s">
        <v>3331</v>
      </c>
      <c r="Q32" s="1" t="s">
        <v>29</v>
      </c>
    </row>
    <row r="33" spans="1:17" ht="13.9" customHeight="1">
      <c r="A33" s="108"/>
      <c r="B33" s="108"/>
      <c r="C33" s="113"/>
      <c r="D33" s="113"/>
      <c r="E33" s="121"/>
      <c r="F33" s="121"/>
      <c r="G33" s="131"/>
      <c r="H33" s="131"/>
      <c r="I33" s="126"/>
      <c r="J33" s="126"/>
      <c r="K33" s="118" t="s">
        <v>3353</v>
      </c>
      <c r="L33" s="118" t="s">
        <v>3354</v>
      </c>
      <c r="M33" s="8">
        <f t="shared" si="0"/>
        <v>5</v>
      </c>
      <c r="N33" s="105" t="str">
        <f t="shared" si="1"/>
        <v>FBE41</v>
      </c>
      <c r="O33" s="105" t="str">
        <f t="shared" si="2"/>
        <v>IRETA</v>
      </c>
      <c r="P33" s="105" t="s">
        <v>3351</v>
      </c>
      <c r="Q33" s="1" t="s">
        <v>33</v>
      </c>
    </row>
    <row r="34" spans="1:17" ht="13.9" customHeight="1">
      <c r="A34" s="108"/>
      <c r="B34" s="108"/>
      <c r="C34" s="113"/>
      <c r="D34" s="113"/>
      <c r="E34" s="121"/>
      <c r="F34" s="121"/>
      <c r="G34" s="131" t="s">
        <v>5996</v>
      </c>
      <c r="H34" s="131"/>
      <c r="I34" s="127" t="s">
        <v>3355</v>
      </c>
      <c r="J34" s="127" t="s">
        <v>3356</v>
      </c>
      <c r="K34" s="117"/>
      <c r="L34" s="117"/>
      <c r="M34" s="8">
        <f t="shared" si="0"/>
        <v>11</v>
      </c>
      <c r="N34" s="105" t="str">
        <f t="shared" si="1"/>
        <v>FFBE60</v>
      </c>
      <c r="O34" s="105" t="str">
        <f t="shared" si="2"/>
        <v>FBE Centres</v>
      </c>
      <c r="P34" s="105" t="s">
        <v>3331</v>
      </c>
      <c r="Q34" s="1" t="s">
        <v>29</v>
      </c>
    </row>
    <row r="35" spans="1:17" ht="13.9" customHeight="1">
      <c r="A35" s="108"/>
      <c r="B35" s="108"/>
      <c r="C35" s="113"/>
      <c r="D35" s="113"/>
      <c r="E35" s="121"/>
      <c r="F35" s="121"/>
      <c r="G35" s="131"/>
      <c r="H35" s="131"/>
      <c r="I35" s="126"/>
      <c r="J35" s="126"/>
      <c r="K35" s="118" t="s">
        <v>3357</v>
      </c>
      <c r="L35" s="118" t="s">
        <v>3358</v>
      </c>
      <c r="M35" s="8">
        <f t="shared" si="0"/>
        <v>5</v>
      </c>
      <c r="N35" s="105" t="str">
        <f t="shared" si="1"/>
        <v>FBE61</v>
      </c>
      <c r="O35" s="105" t="str">
        <f t="shared" si="2"/>
        <v>PICPA</v>
      </c>
      <c r="P35" s="105" t="s">
        <v>3355</v>
      </c>
      <c r="Q35" s="1" t="s">
        <v>33</v>
      </c>
    </row>
    <row r="36" spans="1:17" ht="13.9" customHeight="1">
      <c r="A36" s="108"/>
      <c r="B36" s="108"/>
      <c r="C36" s="113"/>
      <c r="D36" s="113"/>
      <c r="E36" s="121" t="s">
        <v>3359</v>
      </c>
      <c r="F36" s="121" t="s">
        <v>3360</v>
      </c>
      <c r="G36" s="131"/>
      <c r="H36" s="131"/>
      <c r="I36" s="126"/>
      <c r="J36" s="126"/>
      <c r="K36" s="118"/>
      <c r="L36" s="118"/>
      <c r="M36" s="8">
        <f t="shared" si="0"/>
        <v>4</v>
      </c>
      <c r="N36" s="105" t="str">
        <f t="shared" si="1"/>
        <v>FST</v>
      </c>
      <c r="O36" s="105" t="str">
        <f t="shared" si="2"/>
        <v>FSTE</v>
      </c>
      <c r="P36" s="105" t="s">
        <v>1532</v>
      </c>
      <c r="Q36" s="1" t="s">
        <v>29</v>
      </c>
    </row>
    <row r="37" spans="1:17" ht="13.9" customHeight="1">
      <c r="A37" s="108"/>
      <c r="B37" s="108"/>
      <c r="C37" s="113"/>
      <c r="D37" s="113"/>
      <c r="E37" s="121"/>
      <c r="F37" s="121"/>
      <c r="G37" s="131" t="s">
        <v>3361</v>
      </c>
      <c r="H37" s="131" t="s">
        <v>3360</v>
      </c>
      <c r="I37" s="126"/>
      <c r="J37" s="126"/>
      <c r="K37" s="117"/>
      <c r="L37" s="117"/>
      <c r="M37" s="8">
        <f t="shared" ref="M37:M67" si="3">MAX(LEN(B37), LEN(D37), LEN(F37), LEN(H37),LEN(J37), LEN(L37))</f>
        <v>4</v>
      </c>
      <c r="N37" s="105" t="str">
        <f t="shared" ref="N37:N67" si="4">A37&amp;C37&amp;E37&amp;G37&amp;I37&amp;K37</f>
        <v>FST0</v>
      </c>
      <c r="O37" s="105" t="str">
        <f t="shared" ref="O37:O67" si="5">B37&amp;D37&amp;F37&amp;H37&amp;J37&amp;L37</f>
        <v>FSTE</v>
      </c>
      <c r="P37" s="105" t="s">
        <v>3359</v>
      </c>
      <c r="Q37" s="1" t="s">
        <v>29</v>
      </c>
    </row>
    <row r="38" spans="1:17" ht="13.9" customHeight="1">
      <c r="A38" s="108"/>
      <c r="B38" s="108"/>
      <c r="C38" s="113"/>
      <c r="D38" s="113"/>
      <c r="E38" s="120"/>
      <c r="F38" s="120"/>
      <c r="G38" s="130"/>
      <c r="H38" s="130"/>
      <c r="I38" s="127" t="s">
        <v>3362</v>
      </c>
      <c r="J38" s="127" t="s">
        <v>3363</v>
      </c>
      <c r="K38" s="117"/>
      <c r="L38" s="117"/>
      <c r="M38" s="8">
        <f t="shared" si="3"/>
        <v>12</v>
      </c>
      <c r="N38" s="105" t="str">
        <f t="shared" si="4"/>
        <v>FST10</v>
      </c>
      <c r="O38" s="105" t="str">
        <f t="shared" si="5"/>
        <v>FSTE Schools</v>
      </c>
      <c r="P38" s="105" t="s">
        <v>3361</v>
      </c>
      <c r="Q38" s="1" t="s">
        <v>29</v>
      </c>
    </row>
    <row r="39" spans="1:17" ht="13.9" customHeight="1">
      <c r="A39" s="108"/>
      <c r="B39" s="108"/>
      <c r="C39" s="113"/>
      <c r="D39" s="113"/>
      <c r="E39" s="120"/>
      <c r="F39" s="120"/>
      <c r="G39" s="130"/>
      <c r="H39" s="130"/>
      <c r="I39" s="126"/>
      <c r="J39" s="126"/>
      <c r="K39" s="118" t="s">
        <v>3364</v>
      </c>
      <c r="L39" s="118" t="s">
        <v>3365</v>
      </c>
      <c r="M39" s="8">
        <f t="shared" si="3"/>
        <v>19</v>
      </c>
      <c r="N39" s="105" t="str">
        <f t="shared" si="4"/>
        <v>FST11</v>
      </c>
      <c r="O39" s="105" t="str">
        <f t="shared" si="5"/>
        <v>FSTE General Office</v>
      </c>
      <c r="P39" s="105" t="s">
        <v>3362</v>
      </c>
      <c r="Q39" s="1" t="s">
        <v>33</v>
      </c>
    </row>
    <row r="40" spans="1:17">
      <c r="A40" s="108"/>
      <c r="B40" s="108"/>
      <c r="C40" s="113"/>
      <c r="D40" s="113"/>
      <c r="E40" s="120"/>
      <c r="F40" s="120"/>
      <c r="G40" s="130"/>
      <c r="H40" s="130"/>
      <c r="I40" s="126"/>
      <c r="J40" s="126"/>
      <c r="K40" s="118" t="s">
        <v>3366</v>
      </c>
      <c r="L40" s="118" t="s">
        <v>3367</v>
      </c>
      <c r="M40" s="8">
        <f t="shared" si="3"/>
        <v>35</v>
      </c>
      <c r="N40" s="105" t="str">
        <f t="shared" si="4"/>
        <v>FST12</v>
      </c>
      <c r="O40" s="105" t="str">
        <f t="shared" si="5"/>
        <v>School of Biolgical  Chem &amp; Env Sci</v>
      </c>
      <c r="P40" s="105" t="s">
        <v>3362</v>
      </c>
      <c r="Q40" s="1" t="s">
        <v>33</v>
      </c>
    </row>
    <row r="41" spans="1:17">
      <c r="A41" s="108"/>
      <c r="B41" s="108"/>
      <c r="C41" s="113"/>
      <c r="D41" s="113"/>
      <c r="E41" s="120"/>
      <c r="F41" s="120"/>
      <c r="G41" s="130"/>
      <c r="H41" s="130"/>
      <c r="I41" s="126"/>
      <c r="J41" s="126"/>
      <c r="K41" s="118" t="s">
        <v>3368</v>
      </c>
      <c r="L41" s="118" t="s">
        <v>3369</v>
      </c>
      <c r="M41" s="8">
        <f t="shared" si="3"/>
        <v>33</v>
      </c>
      <c r="N41" s="105" t="str">
        <f t="shared" si="4"/>
        <v>FST13</v>
      </c>
      <c r="O41" s="105" t="str">
        <f t="shared" si="5"/>
        <v>School of Computing  Info &amp; Maths</v>
      </c>
      <c r="P41" s="105" t="s">
        <v>3362</v>
      </c>
      <c r="Q41" s="1" t="s">
        <v>33</v>
      </c>
    </row>
    <row r="42" spans="1:17">
      <c r="A42" s="108"/>
      <c r="B42" s="108"/>
      <c r="C42" s="113"/>
      <c r="D42" s="113"/>
      <c r="E42" s="120"/>
      <c r="F42" s="120"/>
      <c r="G42" s="130"/>
      <c r="H42" s="130"/>
      <c r="I42" s="126"/>
      <c r="J42" s="126"/>
      <c r="K42" s="118" t="s">
        <v>3370</v>
      </c>
      <c r="L42" s="118" t="s">
        <v>3371</v>
      </c>
      <c r="M42" s="8">
        <f t="shared" si="3"/>
        <v>31</v>
      </c>
      <c r="N42" s="105" t="str">
        <f t="shared" si="4"/>
        <v>FST14</v>
      </c>
      <c r="O42" s="105" t="str">
        <f t="shared" si="5"/>
        <v>School of Engineering &amp; Physics</v>
      </c>
      <c r="P42" s="105" t="s">
        <v>3362</v>
      </c>
      <c r="Q42" s="1" t="s">
        <v>33</v>
      </c>
    </row>
    <row r="43" spans="1:17">
      <c r="A43" s="108"/>
      <c r="B43" s="108"/>
      <c r="C43" s="113"/>
      <c r="D43" s="113"/>
      <c r="E43" s="120"/>
      <c r="F43" s="120"/>
      <c r="G43" s="130"/>
      <c r="H43" s="130"/>
      <c r="I43" s="126"/>
      <c r="J43" s="126"/>
      <c r="K43" s="118" t="s">
        <v>3372</v>
      </c>
      <c r="L43" s="118" t="s">
        <v>3373</v>
      </c>
      <c r="M43" s="8">
        <f t="shared" si="3"/>
        <v>25</v>
      </c>
      <c r="N43" s="105" t="str">
        <f t="shared" si="4"/>
        <v>FST15</v>
      </c>
      <c r="O43" s="105" t="str">
        <f t="shared" si="5"/>
        <v xml:space="preserve">School of Marine Studies </v>
      </c>
      <c r="P43" s="105" t="s">
        <v>3362</v>
      </c>
      <c r="Q43" s="1" t="s">
        <v>33</v>
      </c>
    </row>
    <row r="44" spans="1:17">
      <c r="A44" s="108"/>
      <c r="B44" s="108"/>
      <c r="C44" s="113"/>
      <c r="D44" s="113"/>
      <c r="E44" s="120"/>
      <c r="F44" s="120"/>
      <c r="G44" s="130"/>
      <c r="H44" s="130"/>
      <c r="I44" s="126"/>
      <c r="J44" s="126"/>
      <c r="K44" s="118" t="s">
        <v>3374</v>
      </c>
      <c r="L44" s="118" t="s">
        <v>3375</v>
      </c>
      <c r="M44" s="8">
        <f t="shared" si="3"/>
        <v>33</v>
      </c>
      <c r="N44" s="105" t="str">
        <f t="shared" si="4"/>
        <v>FST16</v>
      </c>
      <c r="O44" s="105" t="str">
        <f t="shared" si="5"/>
        <v>Sch of Ggrphy Earth Sci &amp; Envrnnt</v>
      </c>
      <c r="P44" s="105" t="s">
        <v>3362</v>
      </c>
      <c r="Q44" s="1" t="s">
        <v>33</v>
      </c>
    </row>
    <row r="45" spans="1:17">
      <c r="A45" s="108"/>
      <c r="B45" s="108"/>
      <c r="C45" s="113"/>
      <c r="D45" s="113"/>
      <c r="E45" s="120"/>
      <c r="F45" s="120"/>
      <c r="G45" s="130"/>
      <c r="H45" s="130"/>
      <c r="I45" s="127" t="s">
        <v>3376</v>
      </c>
      <c r="J45" s="127" t="s">
        <v>3377</v>
      </c>
      <c r="K45" s="118"/>
      <c r="L45" s="118"/>
      <c r="M45" s="8">
        <f t="shared" si="3"/>
        <v>15</v>
      </c>
      <c r="N45" s="105" t="str">
        <f t="shared" si="4"/>
        <v>FST40</v>
      </c>
      <c r="O45" s="105" t="str">
        <f t="shared" si="5"/>
        <v>FSTE Institutes</v>
      </c>
      <c r="P45" s="105" t="s">
        <v>3361</v>
      </c>
      <c r="Q45" s="1" t="s">
        <v>29</v>
      </c>
    </row>
    <row r="46" spans="1:17">
      <c r="A46" s="108"/>
      <c r="B46" s="108"/>
      <c r="C46" s="113"/>
      <c r="D46" s="113"/>
      <c r="E46" s="120"/>
      <c r="F46" s="120"/>
      <c r="G46" s="130"/>
      <c r="H46" s="130"/>
      <c r="I46" s="126"/>
      <c r="J46" s="126"/>
      <c r="K46" s="118" t="s">
        <v>3378</v>
      </c>
      <c r="L46" s="118" t="s">
        <v>3379</v>
      </c>
      <c r="M46" s="8">
        <f t="shared" si="3"/>
        <v>30</v>
      </c>
      <c r="N46" s="105" t="str">
        <f t="shared" si="4"/>
        <v>FST41</v>
      </c>
      <c r="O46" s="105" t="str">
        <f t="shared" si="5"/>
        <v xml:space="preserve">Institute of Marine Resources </v>
      </c>
      <c r="P46" s="105" t="s">
        <v>3376</v>
      </c>
      <c r="Q46" s="1" t="s">
        <v>33</v>
      </c>
    </row>
    <row r="47" spans="1:17">
      <c r="A47" s="108"/>
      <c r="B47" s="108"/>
      <c r="C47" s="113"/>
      <c r="D47" s="113"/>
      <c r="E47" s="120"/>
      <c r="F47" s="120"/>
      <c r="G47" s="130"/>
      <c r="H47" s="130"/>
      <c r="I47" s="126"/>
      <c r="J47" s="126"/>
      <c r="K47" s="118" t="s">
        <v>3380</v>
      </c>
      <c r="L47" s="118" t="s">
        <v>3381</v>
      </c>
      <c r="M47" s="8">
        <f t="shared" si="3"/>
        <v>28</v>
      </c>
      <c r="N47" s="105" t="str">
        <f t="shared" si="4"/>
        <v>FST42</v>
      </c>
      <c r="O47" s="105" t="str">
        <f t="shared" si="5"/>
        <v>Institute of Applied Science</v>
      </c>
      <c r="P47" s="105" t="s">
        <v>3376</v>
      </c>
      <c r="Q47" s="1" t="s">
        <v>33</v>
      </c>
    </row>
    <row r="48" spans="1:17">
      <c r="A48" s="108"/>
      <c r="B48" s="108"/>
      <c r="C48" s="113"/>
      <c r="D48" s="113"/>
      <c r="E48" s="120"/>
      <c r="F48" s="120"/>
      <c r="G48" s="130"/>
      <c r="H48" s="130"/>
      <c r="I48" s="127" t="s">
        <v>3382</v>
      </c>
      <c r="J48" s="127" t="s">
        <v>3383</v>
      </c>
      <c r="K48" s="118"/>
      <c r="L48" s="118"/>
      <c r="M48" s="8">
        <f t="shared" si="3"/>
        <v>12</v>
      </c>
      <c r="N48" s="105" t="str">
        <f t="shared" si="4"/>
        <v>FST60</v>
      </c>
      <c r="O48" s="105" t="str">
        <f t="shared" si="5"/>
        <v>FSTE Centres</v>
      </c>
      <c r="P48" s="105" t="s">
        <v>3361</v>
      </c>
      <c r="Q48" s="1" t="s">
        <v>29</v>
      </c>
    </row>
    <row r="49" spans="1:17">
      <c r="A49" s="108"/>
      <c r="B49" s="108"/>
      <c r="C49" s="113"/>
      <c r="D49" s="113"/>
      <c r="E49" s="120"/>
      <c r="F49" s="120"/>
      <c r="G49" s="130"/>
      <c r="H49" s="130"/>
      <c r="I49" s="126"/>
      <c r="J49" s="126"/>
      <c r="K49" s="118" t="s">
        <v>3384</v>
      </c>
      <c r="L49" s="118" t="s">
        <v>3385</v>
      </c>
      <c r="M49" s="8">
        <f t="shared" si="3"/>
        <v>9</v>
      </c>
      <c r="N49" s="105" t="str">
        <f t="shared" si="4"/>
        <v>FST61</v>
      </c>
      <c r="O49" s="105" t="str">
        <f t="shared" si="5"/>
        <v>Herbarium</v>
      </c>
      <c r="P49" s="105" t="s">
        <v>3382</v>
      </c>
      <c r="Q49" s="1" t="s">
        <v>33</v>
      </c>
    </row>
    <row r="50" spans="1:17">
      <c r="A50" s="108"/>
      <c r="B50" s="108"/>
      <c r="C50" s="113" t="s">
        <v>3386</v>
      </c>
      <c r="D50" s="113" t="s">
        <v>3387</v>
      </c>
      <c r="E50" s="120"/>
      <c r="F50" s="120"/>
      <c r="G50" s="130"/>
      <c r="H50" s="130"/>
      <c r="I50" s="126"/>
      <c r="J50" s="126"/>
      <c r="K50" s="117"/>
      <c r="L50" s="117"/>
      <c r="M50" s="8">
        <f t="shared" si="3"/>
        <v>16</v>
      </c>
      <c r="N50" s="105" t="str">
        <f t="shared" si="4"/>
        <v>S1</v>
      </c>
      <c r="O50" s="105" t="str">
        <f t="shared" si="5"/>
        <v>Support Services</v>
      </c>
      <c r="P50" s="105" t="s">
        <v>3304</v>
      </c>
      <c r="Q50" s="1" t="s">
        <v>29</v>
      </c>
    </row>
    <row r="51" spans="1:17">
      <c r="A51" s="108"/>
      <c r="B51" s="108"/>
      <c r="C51" s="113"/>
      <c r="D51" s="113"/>
      <c r="E51" s="121" t="s">
        <v>3388</v>
      </c>
      <c r="F51" s="121" t="s">
        <v>3389</v>
      </c>
      <c r="G51" s="130"/>
      <c r="H51" s="130"/>
      <c r="I51" s="126"/>
      <c r="J51" s="126"/>
      <c r="K51" s="117"/>
      <c r="L51" s="117"/>
      <c r="M51" s="8">
        <f t="shared" si="3"/>
        <v>2</v>
      </c>
      <c r="N51" s="105" t="str">
        <f t="shared" si="4"/>
        <v>VCO</v>
      </c>
      <c r="O51" s="105" t="str">
        <f t="shared" si="5"/>
        <v>VC</v>
      </c>
      <c r="P51" s="105" t="s">
        <v>3386</v>
      </c>
      <c r="Q51" s="1" t="s">
        <v>29</v>
      </c>
    </row>
    <row r="52" spans="1:17">
      <c r="A52" s="108"/>
      <c r="B52" s="108"/>
      <c r="C52" s="112"/>
      <c r="D52" s="112"/>
      <c r="E52" s="121"/>
      <c r="F52" s="121"/>
      <c r="G52" s="131" t="s">
        <v>3390</v>
      </c>
      <c r="H52" s="131" t="s">
        <v>3389</v>
      </c>
      <c r="I52" s="126"/>
      <c r="J52" s="126"/>
      <c r="K52" s="117"/>
      <c r="L52" s="117"/>
      <c r="M52" s="8">
        <f t="shared" si="3"/>
        <v>2</v>
      </c>
      <c r="N52" s="105" t="str">
        <f t="shared" si="4"/>
        <v>VCO0</v>
      </c>
      <c r="O52" s="105" t="str">
        <f t="shared" si="5"/>
        <v>VC</v>
      </c>
      <c r="P52" s="105" t="s">
        <v>3388</v>
      </c>
      <c r="Q52" s="1" t="s">
        <v>29</v>
      </c>
    </row>
    <row r="53" spans="1:17">
      <c r="A53" s="108"/>
      <c r="B53" s="108"/>
      <c r="C53" s="112"/>
      <c r="D53" s="112"/>
      <c r="E53" s="121"/>
      <c r="F53" s="121"/>
      <c r="G53" s="131"/>
      <c r="H53" s="131"/>
      <c r="I53" s="126" t="s">
        <v>3391</v>
      </c>
      <c r="J53" s="126" t="s">
        <v>3392</v>
      </c>
      <c r="K53" s="117"/>
      <c r="L53" s="117"/>
      <c r="M53" s="8">
        <f t="shared" si="3"/>
        <v>11</v>
      </c>
      <c r="N53" s="105" t="str">
        <f t="shared" si="4"/>
        <v>VCO01</v>
      </c>
      <c r="O53" s="105" t="str">
        <f t="shared" si="5"/>
        <v>VC Sections</v>
      </c>
      <c r="P53" s="105" t="s">
        <v>3390</v>
      </c>
      <c r="Q53" s="1" t="s">
        <v>29</v>
      </c>
    </row>
    <row r="54" spans="1:17">
      <c r="A54" s="108"/>
      <c r="B54" s="108"/>
      <c r="C54" s="112"/>
      <c r="D54" s="112"/>
      <c r="E54" s="121"/>
      <c r="F54" s="121"/>
      <c r="G54" s="131"/>
      <c r="H54" s="131"/>
      <c r="I54" s="126"/>
      <c r="J54" s="126"/>
      <c r="K54" s="117" t="s">
        <v>3393</v>
      </c>
      <c r="L54" s="117" t="s">
        <v>3394</v>
      </c>
      <c r="M54" s="8">
        <f t="shared" si="3"/>
        <v>24</v>
      </c>
      <c r="N54" s="105" t="str">
        <f t="shared" si="4"/>
        <v>VC010</v>
      </c>
      <c r="O54" s="105" t="str">
        <f t="shared" si="5"/>
        <v>Vice-Chancellor's Office</v>
      </c>
      <c r="P54" s="105" t="s">
        <v>3391</v>
      </c>
      <c r="Q54" s="1" t="s">
        <v>33</v>
      </c>
    </row>
    <row r="55" spans="1:17">
      <c r="A55" s="108"/>
      <c r="B55" s="108"/>
      <c r="C55" s="112"/>
      <c r="D55" s="112"/>
      <c r="E55" s="121"/>
      <c r="F55" s="121"/>
      <c r="G55" s="131"/>
      <c r="H55" s="131"/>
      <c r="I55" s="126"/>
      <c r="J55" s="126"/>
      <c r="K55" s="117" t="s">
        <v>3395</v>
      </c>
      <c r="L55" s="117" t="s">
        <v>3396</v>
      </c>
      <c r="M55" s="8">
        <f t="shared" si="3"/>
        <v>33</v>
      </c>
      <c r="N55" s="105" t="str">
        <f t="shared" si="4"/>
        <v>VC011</v>
      </c>
      <c r="O55" s="105" t="str">
        <f t="shared" si="5"/>
        <v>Director (Assurance &amp; Compliance)</v>
      </c>
      <c r="P55" s="105" t="s">
        <v>3391</v>
      </c>
      <c r="Q55" s="1" t="s">
        <v>33</v>
      </c>
    </row>
    <row r="56" spans="1:17">
      <c r="A56" s="108"/>
      <c r="B56" s="108"/>
      <c r="C56" s="112"/>
      <c r="D56" s="112"/>
      <c r="E56" s="121"/>
      <c r="F56" s="121"/>
      <c r="G56" s="131"/>
      <c r="H56" s="131"/>
      <c r="I56" s="126"/>
      <c r="J56" s="126"/>
      <c r="K56" s="117" t="s">
        <v>3397</v>
      </c>
      <c r="L56" s="117" t="s">
        <v>3398</v>
      </c>
      <c r="M56" s="8">
        <f t="shared" si="3"/>
        <v>9</v>
      </c>
      <c r="N56" s="105" t="str">
        <f t="shared" si="4"/>
        <v>VC014</v>
      </c>
      <c r="O56" s="105" t="str">
        <f t="shared" si="5"/>
        <v>PACE - SD</v>
      </c>
      <c r="P56" s="105" t="s">
        <v>3391</v>
      </c>
      <c r="Q56" s="1" t="s">
        <v>33</v>
      </c>
    </row>
    <row r="57" spans="1:17">
      <c r="A57" s="108"/>
      <c r="B57" s="108"/>
      <c r="C57" s="112"/>
      <c r="D57" s="112"/>
      <c r="E57" s="121"/>
      <c r="F57" s="121"/>
      <c r="G57" s="131"/>
      <c r="H57" s="131"/>
      <c r="I57" s="126"/>
      <c r="J57" s="126"/>
      <c r="K57" s="117" t="s">
        <v>3399</v>
      </c>
      <c r="L57" s="117" t="s">
        <v>3400</v>
      </c>
      <c r="M57" s="8">
        <f t="shared" si="3"/>
        <v>33</v>
      </c>
      <c r="N57" s="105" t="str">
        <f t="shared" si="4"/>
        <v>VC015</v>
      </c>
      <c r="O57" s="105" t="str">
        <f t="shared" si="5"/>
        <v>Publicity/Advertising/Publication</v>
      </c>
      <c r="P57" s="105" t="s">
        <v>3391</v>
      </c>
      <c r="Q57" s="1" t="s">
        <v>33</v>
      </c>
    </row>
    <row r="58" spans="1:17">
      <c r="A58" s="108"/>
      <c r="B58" s="108"/>
      <c r="C58" s="112"/>
      <c r="D58" s="112"/>
      <c r="E58" s="121"/>
      <c r="F58" s="121"/>
      <c r="G58" s="131"/>
      <c r="H58" s="131"/>
      <c r="I58" s="126"/>
      <c r="J58" s="126"/>
      <c r="K58" s="117" t="s">
        <v>3401</v>
      </c>
      <c r="L58" s="117" t="s">
        <v>3402</v>
      </c>
      <c r="M58" s="8">
        <f t="shared" si="3"/>
        <v>33</v>
      </c>
      <c r="N58" s="105" t="str">
        <f t="shared" si="4"/>
        <v>VC016</v>
      </c>
      <c r="O58" s="105" t="str">
        <f t="shared" si="5"/>
        <v>Council &amp; Central Com Secretariat</v>
      </c>
      <c r="P58" s="105" t="s">
        <v>3391</v>
      </c>
      <c r="Q58" s="1" t="s">
        <v>33</v>
      </c>
    </row>
    <row r="59" spans="1:17">
      <c r="A59" s="108"/>
      <c r="B59" s="108"/>
      <c r="C59" s="112"/>
      <c r="D59" s="112"/>
      <c r="E59" s="121"/>
      <c r="F59" s="121"/>
      <c r="G59" s="131"/>
      <c r="H59" s="131"/>
      <c r="I59" s="126"/>
      <c r="J59" s="126"/>
      <c r="K59" s="117" t="s">
        <v>3403</v>
      </c>
      <c r="L59" s="117" t="s">
        <v>3404</v>
      </c>
      <c r="M59" s="8">
        <f t="shared" si="3"/>
        <v>26</v>
      </c>
      <c r="N59" s="105" t="str">
        <f t="shared" si="4"/>
        <v>VC017</v>
      </c>
      <c r="O59" s="105" t="str">
        <f t="shared" si="5"/>
        <v>Council &amp; Visitor Expenses</v>
      </c>
      <c r="P59" s="105" t="s">
        <v>3391</v>
      </c>
      <c r="Q59" s="1" t="s">
        <v>33</v>
      </c>
    </row>
    <row r="60" spans="1:17">
      <c r="A60" s="108"/>
      <c r="B60" s="108"/>
      <c r="C60" s="112"/>
      <c r="D60" s="112"/>
      <c r="E60" s="121"/>
      <c r="F60" s="121"/>
      <c r="G60" s="131"/>
      <c r="H60" s="131"/>
      <c r="I60" s="126"/>
      <c r="J60" s="126"/>
      <c r="K60" s="117" t="s">
        <v>3405</v>
      </c>
      <c r="L60" s="117" t="s">
        <v>3406</v>
      </c>
      <c r="M60" s="8">
        <f t="shared" si="3"/>
        <v>35</v>
      </c>
      <c r="N60" s="105" t="str">
        <f t="shared" si="4"/>
        <v>VC018</v>
      </c>
      <c r="O60" s="105" t="str">
        <f t="shared" si="5"/>
        <v>Cntrl Record &amp; Archives Unit (CRAU)</v>
      </c>
      <c r="P60" s="105" t="s">
        <v>3391</v>
      </c>
      <c r="Q60" s="1" t="s">
        <v>33</v>
      </c>
    </row>
    <row r="61" spans="1:17">
      <c r="A61" s="108"/>
      <c r="B61" s="108"/>
      <c r="C61" s="112"/>
      <c r="D61" s="112"/>
      <c r="E61" s="121"/>
      <c r="F61" s="121"/>
      <c r="G61" s="131"/>
      <c r="H61" s="131"/>
      <c r="I61" s="126"/>
      <c r="J61" s="126"/>
      <c r="K61" s="117" t="s">
        <v>3407</v>
      </c>
      <c r="L61" s="117" t="s">
        <v>3408</v>
      </c>
      <c r="M61" s="8">
        <f t="shared" si="3"/>
        <v>9</v>
      </c>
      <c r="N61" s="105" t="str">
        <f t="shared" si="4"/>
        <v>VC019</v>
      </c>
      <c r="O61" s="105" t="str">
        <f t="shared" si="5"/>
        <v>Mail Room</v>
      </c>
      <c r="P61" s="105" t="s">
        <v>3391</v>
      </c>
      <c r="Q61" s="1" t="s">
        <v>33</v>
      </c>
    </row>
    <row r="62" spans="1:17">
      <c r="A62" s="108"/>
      <c r="B62" s="108"/>
      <c r="C62" s="112"/>
      <c r="D62" s="112"/>
      <c r="E62" s="121"/>
      <c r="F62" s="121"/>
      <c r="G62" s="131"/>
      <c r="H62" s="131"/>
      <c r="I62" s="126" t="s">
        <v>3409</v>
      </c>
      <c r="J62" s="126" t="s">
        <v>3410</v>
      </c>
      <c r="K62" s="117"/>
      <c r="L62" s="117"/>
      <c r="M62" s="8">
        <f t="shared" si="3"/>
        <v>29</v>
      </c>
      <c r="N62" s="105" t="str">
        <f t="shared" si="4"/>
        <v>VCO02</v>
      </c>
      <c r="O62" s="105" t="str">
        <f t="shared" si="5"/>
        <v>Development  Marketing &amp; Comm</v>
      </c>
      <c r="P62" s="105" t="s">
        <v>3390</v>
      </c>
      <c r="Q62" s="1" t="s">
        <v>29</v>
      </c>
    </row>
    <row r="63" spans="1:17">
      <c r="A63" s="108"/>
      <c r="B63" s="108"/>
      <c r="C63" s="112"/>
      <c r="D63" s="112"/>
      <c r="E63" s="121"/>
      <c r="F63" s="121"/>
      <c r="G63" s="131"/>
      <c r="H63" s="131"/>
      <c r="I63" s="126"/>
      <c r="J63" s="126"/>
      <c r="K63" s="117" t="s">
        <v>3411</v>
      </c>
      <c r="L63" s="117" t="s">
        <v>3412</v>
      </c>
      <c r="M63" s="8">
        <f t="shared" si="3"/>
        <v>23</v>
      </c>
      <c r="N63" s="105" t="str">
        <f t="shared" si="4"/>
        <v>DM001</v>
      </c>
      <c r="O63" s="105" t="str">
        <f t="shared" si="5"/>
        <v>DMCA Office/Development</v>
      </c>
      <c r="P63" s="105" t="s">
        <v>3409</v>
      </c>
      <c r="Q63" s="1" t="s">
        <v>33</v>
      </c>
    </row>
    <row r="64" spans="1:17">
      <c r="A64" s="108"/>
      <c r="B64" s="108"/>
      <c r="C64" s="112"/>
      <c r="D64" s="112"/>
      <c r="E64" s="121"/>
      <c r="F64" s="121"/>
      <c r="G64" s="131"/>
      <c r="H64" s="131"/>
      <c r="I64" s="126"/>
      <c r="J64" s="126"/>
      <c r="K64" s="117" t="s">
        <v>3413</v>
      </c>
      <c r="L64" s="117" t="s">
        <v>3414</v>
      </c>
      <c r="M64" s="8">
        <f t="shared" si="3"/>
        <v>16</v>
      </c>
      <c r="N64" s="105" t="str">
        <f t="shared" si="4"/>
        <v>DM002</v>
      </c>
      <c r="O64" s="105" t="str">
        <f t="shared" si="5"/>
        <v>Marketing Office</v>
      </c>
      <c r="P64" s="105" t="s">
        <v>3409</v>
      </c>
      <c r="Q64" s="1" t="s">
        <v>33</v>
      </c>
    </row>
    <row r="65" spans="1:17">
      <c r="A65" s="108"/>
      <c r="B65" s="108"/>
      <c r="C65" s="112"/>
      <c r="D65" s="112"/>
      <c r="E65" s="121"/>
      <c r="F65" s="121"/>
      <c r="G65" s="131"/>
      <c r="H65" s="131"/>
      <c r="I65" s="126"/>
      <c r="J65" s="126"/>
      <c r="K65" s="117" t="s">
        <v>3415</v>
      </c>
      <c r="L65" s="117" t="s">
        <v>3416</v>
      </c>
      <c r="M65" s="8">
        <f t="shared" si="3"/>
        <v>21</v>
      </c>
      <c r="N65" s="105" t="str">
        <f t="shared" si="4"/>
        <v>DM003</v>
      </c>
      <c r="O65" s="105" t="str">
        <f t="shared" si="5"/>
        <v>Communications Office</v>
      </c>
      <c r="P65" s="105" t="s">
        <v>3409</v>
      </c>
      <c r="Q65" s="1" t="s">
        <v>33</v>
      </c>
    </row>
    <row r="66" spans="1:17">
      <c r="A66" s="108"/>
      <c r="B66" s="108"/>
      <c r="C66" s="112"/>
      <c r="D66" s="112"/>
      <c r="E66" s="121"/>
      <c r="F66" s="121"/>
      <c r="G66" s="131"/>
      <c r="H66" s="131"/>
      <c r="I66" s="126"/>
      <c r="J66" s="126"/>
      <c r="K66" s="117" t="s">
        <v>3417</v>
      </c>
      <c r="L66" s="117" t="s">
        <v>3418</v>
      </c>
      <c r="M66" s="8">
        <f t="shared" si="3"/>
        <v>11</v>
      </c>
      <c r="N66" s="105" t="str">
        <f t="shared" si="4"/>
        <v>DM004</v>
      </c>
      <c r="O66" s="105" t="str">
        <f t="shared" si="5"/>
        <v>AAPS Office</v>
      </c>
      <c r="P66" s="105" t="s">
        <v>3409</v>
      </c>
      <c r="Q66" s="1" t="s">
        <v>33</v>
      </c>
    </row>
    <row r="67" spans="1:17">
      <c r="A67" s="108"/>
      <c r="B67" s="108"/>
      <c r="C67" s="112"/>
      <c r="D67" s="112"/>
      <c r="E67" s="121"/>
      <c r="F67" s="121"/>
      <c r="G67" s="131"/>
      <c r="H67" s="131"/>
      <c r="I67" s="126"/>
      <c r="J67" s="126"/>
      <c r="K67" s="117" t="s">
        <v>3419</v>
      </c>
      <c r="L67" s="117" t="s">
        <v>3420</v>
      </c>
      <c r="M67" s="8">
        <f t="shared" si="3"/>
        <v>13</v>
      </c>
      <c r="N67" s="105" t="str">
        <f t="shared" si="4"/>
        <v>DM005</v>
      </c>
      <c r="O67" s="105" t="str">
        <f t="shared" si="5"/>
        <v>Alumni Office</v>
      </c>
      <c r="P67" s="105" t="s">
        <v>3409</v>
      </c>
      <c r="Q67" s="1" t="s">
        <v>33</v>
      </c>
    </row>
    <row r="68" spans="1:17">
      <c r="A68" s="108"/>
      <c r="B68" s="108"/>
      <c r="C68" s="112"/>
      <c r="D68" s="112"/>
      <c r="E68" s="121"/>
      <c r="F68" s="121"/>
      <c r="G68" s="131"/>
      <c r="H68" s="131"/>
      <c r="I68" s="126"/>
      <c r="J68" s="126"/>
      <c r="K68" s="117" t="s">
        <v>6893</v>
      </c>
      <c r="L68" s="117" t="s">
        <v>6894</v>
      </c>
      <c r="N68" s="105"/>
      <c r="O68" s="105"/>
      <c r="P68" s="105"/>
      <c r="Q68" s="1" t="s">
        <v>33</v>
      </c>
    </row>
    <row r="69" spans="1:17">
      <c r="A69" s="108"/>
      <c r="B69" s="108"/>
      <c r="C69" s="112"/>
      <c r="D69" s="112"/>
      <c r="E69" s="121" t="s">
        <v>3421</v>
      </c>
      <c r="F69" s="121" t="s">
        <v>3422</v>
      </c>
      <c r="G69" s="131"/>
      <c r="H69" s="131"/>
      <c r="I69" s="126"/>
      <c r="J69" s="126"/>
      <c r="K69" s="117"/>
      <c r="L69" s="117"/>
      <c r="M69" s="8">
        <f t="shared" ref="M69:M102" si="6">MAX(LEN(B69), LEN(D69), LEN(F69), LEN(H69),LEN(J69), LEN(L69))</f>
        <v>8</v>
      </c>
      <c r="N69" s="105" t="str">
        <f t="shared" ref="N69:N102" si="7">A69&amp;C69&amp;E69&amp;G69&amp;I69&amp;K69</f>
        <v>VPA</v>
      </c>
      <c r="O69" s="105" t="str">
        <f t="shared" ref="O69:O102" si="8">B69&amp;D69&amp;F69&amp;H69&amp;J69&amp;L69</f>
        <v>VP ADMIN</v>
      </c>
      <c r="P69" s="105" t="s">
        <v>3386</v>
      </c>
      <c r="Q69" s="1" t="s">
        <v>29</v>
      </c>
    </row>
    <row r="70" spans="1:17">
      <c r="A70" s="108"/>
      <c r="B70" s="108"/>
      <c r="C70" s="112"/>
      <c r="D70" s="112"/>
      <c r="E70" s="121"/>
      <c r="F70" s="121"/>
      <c r="G70" s="131" t="s">
        <v>3423</v>
      </c>
      <c r="H70" s="131" t="s">
        <v>3422</v>
      </c>
      <c r="I70" s="126"/>
      <c r="J70" s="126"/>
      <c r="K70" s="117"/>
      <c r="L70" s="117"/>
      <c r="M70" s="8">
        <f t="shared" si="6"/>
        <v>8</v>
      </c>
      <c r="N70" s="105" t="str">
        <f t="shared" si="7"/>
        <v>VPA0</v>
      </c>
      <c r="O70" s="105" t="str">
        <f t="shared" si="8"/>
        <v>VP ADMIN</v>
      </c>
      <c r="P70" s="105" t="s">
        <v>3421</v>
      </c>
      <c r="Q70" s="1" t="s">
        <v>29</v>
      </c>
    </row>
    <row r="71" spans="1:17">
      <c r="A71" s="108"/>
      <c r="B71" s="108"/>
      <c r="C71" s="112"/>
      <c r="D71" s="112"/>
      <c r="E71" s="121"/>
      <c r="F71" s="121"/>
      <c r="G71" s="131"/>
      <c r="H71" s="131"/>
      <c r="I71" s="127" t="s">
        <v>3424</v>
      </c>
      <c r="J71" s="127" t="s">
        <v>3425</v>
      </c>
      <c r="K71" s="117"/>
      <c r="L71" s="117"/>
      <c r="M71" s="8">
        <f t="shared" si="6"/>
        <v>17</v>
      </c>
      <c r="N71" s="105" t="str">
        <f t="shared" si="7"/>
        <v>VPA01</v>
      </c>
      <c r="O71" s="105" t="str">
        <f t="shared" si="8"/>
        <v>VP Admin Sections</v>
      </c>
      <c r="P71" s="105" t="s">
        <v>3423</v>
      </c>
      <c r="Q71" s="1" t="s">
        <v>29</v>
      </c>
    </row>
    <row r="72" spans="1:17">
      <c r="A72" s="108"/>
      <c r="B72" s="108"/>
      <c r="C72" s="112"/>
      <c r="D72" s="112"/>
      <c r="E72" s="121"/>
      <c r="F72" s="121"/>
      <c r="G72" s="131"/>
      <c r="H72" s="131"/>
      <c r="I72" s="127"/>
      <c r="J72" s="127"/>
      <c r="K72" s="118" t="s">
        <v>3426</v>
      </c>
      <c r="L72" s="118" t="s">
        <v>3427</v>
      </c>
      <c r="M72" s="8">
        <f t="shared" si="6"/>
        <v>17</v>
      </c>
      <c r="N72" s="105" t="str">
        <f t="shared" si="7"/>
        <v>VPA10</v>
      </c>
      <c r="O72" s="105" t="str">
        <f t="shared" si="8"/>
        <v>VP (Admin) Office</v>
      </c>
      <c r="P72" s="105" t="s">
        <v>3424</v>
      </c>
      <c r="Q72" s="1" t="s">
        <v>33</v>
      </c>
    </row>
    <row r="73" spans="1:17">
      <c r="A73" s="108"/>
      <c r="B73" s="108"/>
      <c r="C73" s="112"/>
      <c r="D73" s="112"/>
      <c r="E73" s="121"/>
      <c r="F73" s="121"/>
      <c r="G73" s="131"/>
      <c r="H73" s="131"/>
      <c r="I73" s="127"/>
      <c r="J73" s="127"/>
      <c r="K73" s="118" t="s">
        <v>3428</v>
      </c>
      <c r="L73" s="118" t="s">
        <v>3429</v>
      </c>
      <c r="M73" s="8">
        <f t="shared" si="6"/>
        <v>15</v>
      </c>
      <c r="N73" s="105" t="str">
        <f t="shared" si="7"/>
        <v>VPA20</v>
      </c>
      <c r="O73" s="105" t="str">
        <f t="shared" si="8"/>
        <v>Planning Office</v>
      </c>
      <c r="P73" s="105" t="s">
        <v>3424</v>
      </c>
      <c r="Q73" s="1" t="s">
        <v>33</v>
      </c>
    </row>
    <row r="74" spans="1:17">
      <c r="A74" s="108"/>
      <c r="B74" s="108"/>
      <c r="C74" s="112"/>
      <c r="D74" s="112"/>
      <c r="E74" s="121"/>
      <c r="F74" s="121"/>
      <c r="G74" s="131"/>
      <c r="H74" s="131"/>
      <c r="I74" s="127"/>
      <c r="J74" s="127"/>
      <c r="K74" s="118" t="s">
        <v>3430</v>
      </c>
      <c r="L74" s="118" t="s">
        <v>449</v>
      </c>
      <c r="M74" s="8">
        <f t="shared" si="6"/>
        <v>10</v>
      </c>
      <c r="N74" s="105" t="str">
        <f t="shared" si="7"/>
        <v>VPA40</v>
      </c>
      <c r="O74" s="105" t="str">
        <f t="shared" si="8"/>
        <v>ICT Centre</v>
      </c>
      <c r="P74" s="105" t="s">
        <v>3424</v>
      </c>
      <c r="Q74" s="1" t="s">
        <v>33</v>
      </c>
    </row>
    <row r="75" spans="1:17">
      <c r="A75" s="108"/>
      <c r="B75" s="108"/>
      <c r="C75" s="112"/>
      <c r="D75" s="112"/>
      <c r="E75" s="121"/>
      <c r="F75" s="121"/>
      <c r="G75" s="131"/>
      <c r="H75" s="131"/>
      <c r="I75" s="127"/>
      <c r="J75" s="127"/>
      <c r="K75" s="118" t="s">
        <v>3431</v>
      </c>
      <c r="L75" s="118" t="s">
        <v>419</v>
      </c>
      <c r="M75" s="8">
        <f t="shared" si="6"/>
        <v>7</v>
      </c>
      <c r="N75" s="105" t="str">
        <f t="shared" si="7"/>
        <v>VPA50</v>
      </c>
      <c r="O75" s="105" t="str">
        <f t="shared" si="8"/>
        <v>Library</v>
      </c>
      <c r="P75" s="105" t="s">
        <v>3424</v>
      </c>
      <c r="Q75" s="1" t="s">
        <v>33</v>
      </c>
    </row>
    <row r="76" spans="1:17" ht="15" customHeight="1">
      <c r="A76" s="108"/>
      <c r="B76" s="108"/>
      <c r="C76" s="112"/>
      <c r="D76" s="112"/>
      <c r="E76" s="121"/>
      <c r="F76" s="121"/>
      <c r="G76" s="131"/>
      <c r="H76" s="131"/>
      <c r="I76" s="127"/>
      <c r="J76" s="127"/>
      <c r="K76" s="118" t="s">
        <v>3432</v>
      </c>
      <c r="L76" s="118" t="s">
        <v>3433</v>
      </c>
      <c r="M76" s="8">
        <f t="shared" si="6"/>
        <v>12</v>
      </c>
      <c r="N76" s="105" t="str">
        <f t="shared" si="7"/>
        <v>VPA60</v>
      </c>
      <c r="O76" s="105" t="str">
        <f t="shared" si="8"/>
        <v>Media Centre</v>
      </c>
      <c r="P76" s="105" t="s">
        <v>3424</v>
      </c>
      <c r="Q76" s="1" t="s">
        <v>33</v>
      </c>
    </row>
    <row r="77" spans="1:17">
      <c r="A77" s="108"/>
      <c r="B77" s="108"/>
      <c r="C77" s="112"/>
      <c r="D77" s="112"/>
      <c r="E77" s="121"/>
      <c r="F77" s="121"/>
      <c r="G77" s="131"/>
      <c r="H77" s="131"/>
      <c r="I77" s="127" t="s">
        <v>3434</v>
      </c>
      <c r="J77" s="127" t="s">
        <v>3435</v>
      </c>
      <c r="K77" s="117"/>
      <c r="L77" s="117"/>
      <c r="M77" s="8">
        <f t="shared" si="6"/>
        <v>31</v>
      </c>
      <c r="N77" s="105" t="str">
        <f t="shared" si="7"/>
        <v>VPA02</v>
      </c>
      <c r="O77" s="105" t="str">
        <f t="shared" si="8"/>
        <v>Information Technology Services</v>
      </c>
      <c r="P77" s="105" t="s">
        <v>3423</v>
      </c>
      <c r="Q77" s="1" t="s">
        <v>29</v>
      </c>
    </row>
    <row r="78" spans="1:17">
      <c r="A78" s="108"/>
      <c r="B78" s="108"/>
      <c r="C78" s="112"/>
      <c r="D78" s="112"/>
      <c r="E78" s="121"/>
      <c r="F78" s="121"/>
      <c r="G78" s="131"/>
      <c r="H78" s="131"/>
      <c r="I78" s="126"/>
      <c r="J78" s="126"/>
      <c r="K78" s="118" t="s">
        <v>3436</v>
      </c>
      <c r="L78" s="118" t="s">
        <v>3437</v>
      </c>
      <c r="M78" s="8">
        <f t="shared" si="6"/>
        <v>10</v>
      </c>
      <c r="N78" s="105" t="str">
        <f t="shared" si="7"/>
        <v>ITS01</v>
      </c>
      <c r="O78" s="105" t="str">
        <f t="shared" si="8"/>
        <v>ITS Office</v>
      </c>
      <c r="P78" s="105" t="s">
        <v>3434</v>
      </c>
      <c r="Q78" s="1" t="s">
        <v>33</v>
      </c>
    </row>
    <row r="79" spans="1:17">
      <c r="A79" s="108"/>
      <c r="B79" s="108"/>
      <c r="C79" s="112"/>
      <c r="D79" s="112"/>
      <c r="E79" s="121"/>
      <c r="F79" s="121"/>
      <c r="G79" s="131"/>
      <c r="H79" s="131"/>
      <c r="I79" s="126"/>
      <c r="J79" s="126"/>
      <c r="K79" s="118" t="s">
        <v>3438</v>
      </c>
      <c r="L79" s="118" t="s">
        <v>3439</v>
      </c>
      <c r="M79" s="8">
        <f t="shared" si="6"/>
        <v>12</v>
      </c>
      <c r="N79" s="105" t="str">
        <f t="shared" si="7"/>
        <v>ITS02</v>
      </c>
      <c r="O79" s="105" t="str">
        <f t="shared" si="8"/>
        <v>ITS Networks</v>
      </c>
      <c r="P79" s="105" t="s">
        <v>3434</v>
      </c>
      <c r="Q79" s="1" t="s">
        <v>33</v>
      </c>
    </row>
    <row r="80" spans="1:17">
      <c r="A80" s="108"/>
      <c r="B80" s="108"/>
      <c r="C80" s="112"/>
      <c r="D80" s="112"/>
      <c r="E80" s="121"/>
      <c r="F80" s="121"/>
      <c r="G80" s="131"/>
      <c r="H80" s="131"/>
      <c r="I80" s="126"/>
      <c r="J80" s="126"/>
      <c r="K80" s="118" t="s">
        <v>3440</v>
      </c>
      <c r="L80" s="118" t="s">
        <v>3441</v>
      </c>
      <c r="M80" s="8">
        <f t="shared" si="6"/>
        <v>9</v>
      </c>
      <c r="N80" s="105" t="str">
        <f t="shared" si="7"/>
        <v>ITS03</v>
      </c>
      <c r="O80" s="105" t="str">
        <f t="shared" si="8"/>
        <v>ITS - MIS</v>
      </c>
      <c r="P80" s="105" t="s">
        <v>3434</v>
      </c>
      <c r="Q80" s="1" t="s">
        <v>33</v>
      </c>
    </row>
    <row r="81" spans="1:17">
      <c r="A81" s="108"/>
      <c r="B81" s="108"/>
      <c r="C81" s="112"/>
      <c r="D81" s="112"/>
      <c r="E81" s="121"/>
      <c r="F81" s="121"/>
      <c r="G81" s="131"/>
      <c r="H81" s="131"/>
      <c r="I81" s="127" t="s">
        <v>3442</v>
      </c>
      <c r="J81" s="127" t="s">
        <v>3443</v>
      </c>
      <c r="K81" s="117"/>
      <c r="L81" s="117"/>
      <c r="M81" s="8">
        <f t="shared" si="6"/>
        <v>15</v>
      </c>
      <c r="N81" s="105" t="str">
        <f t="shared" si="7"/>
        <v>VPA03</v>
      </c>
      <c r="O81" s="105" t="str">
        <f t="shared" si="8"/>
        <v>Human Resources</v>
      </c>
      <c r="P81" s="105" t="s">
        <v>3423</v>
      </c>
      <c r="Q81" s="1" t="s">
        <v>29</v>
      </c>
    </row>
    <row r="82" spans="1:17">
      <c r="A82" s="108"/>
      <c r="B82" s="108"/>
      <c r="C82" s="112"/>
      <c r="D82" s="112"/>
      <c r="E82" s="121"/>
      <c r="F82" s="121"/>
      <c r="G82" s="131"/>
      <c r="H82" s="131"/>
      <c r="I82" s="126"/>
      <c r="J82" s="126"/>
      <c r="K82" s="118" t="s">
        <v>3444</v>
      </c>
      <c r="L82" s="118" t="s">
        <v>3445</v>
      </c>
      <c r="M82" s="8">
        <f t="shared" si="6"/>
        <v>24</v>
      </c>
      <c r="N82" s="105" t="str">
        <f t="shared" si="7"/>
        <v>HR001</v>
      </c>
      <c r="O82" s="105" t="str">
        <f t="shared" si="8"/>
        <v>Human Resources - Office</v>
      </c>
      <c r="P82" s="105" t="s">
        <v>3442</v>
      </c>
      <c r="Q82" s="1" t="s">
        <v>33</v>
      </c>
    </row>
    <row r="83" spans="1:17">
      <c r="A83" s="108"/>
      <c r="B83" s="108"/>
      <c r="C83" s="112"/>
      <c r="D83" s="112"/>
      <c r="E83" s="121"/>
      <c r="F83" s="121"/>
      <c r="G83" s="131"/>
      <c r="H83" s="131"/>
      <c r="I83" s="126"/>
      <c r="J83" s="126"/>
      <c r="K83" s="118" t="s">
        <v>3446</v>
      </c>
      <c r="L83" s="118" t="s">
        <v>3447</v>
      </c>
      <c r="M83" s="8">
        <f t="shared" si="6"/>
        <v>28</v>
      </c>
      <c r="N83" s="105" t="str">
        <f t="shared" si="7"/>
        <v>HR002</v>
      </c>
      <c r="O83" s="105" t="str">
        <f t="shared" si="8"/>
        <v>Staff Training &amp; Development</v>
      </c>
      <c r="P83" s="105" t="s">
        <v>3442</v>
      </c>
      <c r="Q83" s="1" t="s">
        <v>33</v>
      </c>
    </row>
    <row r="84" spans="1:17" ht="15" customHeight="1">
      <c r="A84" s="108"/>
      <c r="B84" s="108"/>
      <c r="C84" s="112"/>
      <c r="D84" s="112"/>
      <c r="E84" s="121"/>
      <c r="F84" s="121"/>
      <c r="G84" s="131"/>
      <c r="H84" s="131"/>
      <c r="I84" s="126"/>
      <c r="J84" s="126"/>
      <c r="K84" s="118" t="s">
        <v>3448</v>
      </c>
      <c r="L84" s="118" t="s">
        <v>3449</v>
      </c>
      <c r="M84" s="8">
        <f t="shared" si="6"/>
        <v>11</v>
      </c>
      <c r="N84" s="105" t="str">
        <f t="shared" si="7"/>
        <v>HR003</v>
      </c>
      <c r="O84" s="105" t="str">
        <f t="shared" si="8"/>
        <v>Recruitment</v>
      </c>
      <c r="P84" s="105" t="s">
        <v>3442</v>
      </c>
      <c r="Q84" s="1" t="s">
        <v>33</v>
      </c>
    </row>
    <row r="85" spans="1:17" ht="15" customHeight="1">
      <c r="A85" s="108"/>
      <c r="B85" s="108"/>
      <c r="C85" s="112"/>
      <c r="D85" s="112"/>
      <c r="E85" s="121"/>
      <c r="F85" s="121"/>
      <c r="G85" s="131"/>
      <c r="H85" s="131"/>
      <c r="I85" s="126"/>
      <c r="J85" s="126"/>
      <c r="K85" s="118" t="s">
        <v>7279</v>
      </c>
      <c r="L85" s="118" t="s">
        <v>7280</v>
      </c>
      <c r="N85" s="105"/>
      <c r="O85" s="105"/>
      <c r="P85" s="105"/>
      <c r="Q85" s="1" t="s">
        <v>33</v>
      </c>
    </row>
    <row r="86" spans="1:17" ht="15" customHeight="1">
      <c r="A86" s="108"/>
      <c r="B86" s="108"/>
      <c r="C86" s="112"/>
      <c r="D86" s="112"/>
      <c r="E86" s="121"/>
      <c r="F86" s="121"/>
      <c r="G86" s="131"/>
      <c r="H86" s="131"/>
      <c r="I86" s="126"/>
      <c r="J86" s="126"/>
      <c r="K86" s="118"/>
      <c r="L86" s="118"/>
      <c r="N86" s="105"/>
      <c r="O86" s="105"/>
      <c r="P86" s="105"/>
    </row>
    <row r="87" spans="1:17">
      <c r="A87" s="108"/>
      <c r="B87" s="108"/>
      <c r="C87" s="112"/>
      <c r="D87" s="112"/>
      <c r="E87" s="121"/>
      <c r="F87" s="121"/>
      <c r="G87" s="131"/>
      <c r="H87" s="131"/>
      <c r="I87" s="127" t="s">
        <v>3450</v>
      </c>
      <c r="J87" s="127" t="s">
        <v>3451</v>
      </c>
      <c r="K87" s="117"/>
      <c r="L87" s="117"/>
      <c r="M87" s="8">
        <f t="shared" si="6"/>
        <v>21</v>
      </c>
      <c r="N87" s="105" t="str">
        <f t="shared" si="7"/>
        <v>VPA04</v>
      </c>
      <c r="O87" s="105" t="str">
        <f t="shared" si="8"/>
        <v>Commercial Operations</v>
      </c>
      <c r="P87" s="105" t="s">
        <v>3423</v>
      </c>
      <c r="Q87" s="1" t="s">
        <v>29</v>
      </c>
    </row>
    <row r="88" spans="1:17">
      <c r="A88" s="108"/>
      <c r="B88" s="108"/>
      <c r="C88" s="112"/>
      <c r="D88" s="112"/>
      <c r="E88" s="121"/>
      <c r="F88" s="121"/>
      <c r="G88" s="131"/>
      <c r="H88" s="131"/>
      <c r="I88" s="126"/>
      <c r="J88" s="126"/>
      <c r="K88" s="118" t="s">
        <v>3452</v>
      </c>
      <c r="L88" s="118" t="s">
        <v>3453</v>
      </c>
      <c r="M88" s="8">
        <f t="shared" si="6"/>
        <v>30</v>
      </c>
      <c r="N88" s="105" t="str">
        <f t="shared" si="7"/>
        <v>CM001</v>
      </c>
      <c r="O88" s="105" t="str">
        <f t="shared" si="8"/>
        <v>Commercial Operations - Office</v>
      </c>
      <c r="P88" s="105" t="s">
        <v>3450</v>
      </c>
      <c r="Q88" s="1" t="s">
        <v>33</v>
      </c>
    </row>
    <row r="89" spans="1:17">
      <c r="A89" s="108"/>
      <c r="B89" s="108"/>
      <c r="C89" s="112"/>
      <c r="D89" s="112"/>
      <c r="E89" s="121"/>
      <c r="F89" s="121"/>
      <c r="G89" s="131"/>
      <c r="H89" s="131"/>
      <c r="I89" s="126"/>
      <c r="J89" s="126"/>
      <c r="K89" s="118" t="s">
        <v>3454</v>
      </c>
      <c r="L89" s="118" t="s">
        <v>3455</v>
      </c>
      <c r="M89" s="8">
        <f t="shared" si="6"/>
        <v>20</v>
      </c>
      <c r="N89" s="105" t="str">
        <f t="shared" si="7"/>
        <v>CM002</v>
      </c>
      <c r="O89" s="105" t="str">
        <f t="shared" si="8"/>
        <v>Student Accomodation</v>
      </c>
      <c r="P89" s="105" t="s">
        <v>3450</v>
      </c>
      <c r="Q89" s="1" t="s">
        <v>33</v>
      </c>
    </row>
    <row r="90" spans="1:17">
      <c r="A90" s="108"/>
      <c r="B90" s="108"/>
      <c r="C90" s="112"/>
      <c r="D90" s="112"/>
      <c r="E90" s="121"/>
      <c r="F90" s="121"/>
      <c r="G90" s="131"/>
      <c r="H90" s="131"/>
      <c r="I90" s="126"/>
      <c r="J90" s="126"/>
      <c r="K90" s="118" t="s">
        <v>3456</v>
      </c>
      <c r="L90" s="118" t="s">
        <v>3457</v>
      </c>
      <c r="M90" s="8">
        <f t="shared" si="6"/>
        <v>18</v>
      </c>
      <c r="N90" s="105" t="str">
        <f t="shared" si="7"/>
        <v>CM003</v>
      </c>
      <c r="O90" s="105" t="str">
        <f t="shared" si="8"/>
        <v>Staff Accomodation</v>
      </c>
      <c r="P90" s="105" t="s">
        <v>3450</v>
      </c>
      <c r="Q90" s="1" t="s">
        <v>33</v>
      </c>
    </row>
    <row r="91" spans="1:17">
      <c r="A91" s="108"/>
      <c r="B91" s="108"/>
      <c r="C91" s="112"/>
      <c r="D91" s="112"/>
      <c r="E91" s="121"/>
      <c r="F91" s="121"/>
      <c r="G91" s="131"/>
      <c r="H91" s="131"/>
      <c r="I91" s="126"/>
      <c r="J91" s="126"/>
      <c r="K91" s="118" t="s">
        <v>3458</v>
      </c>
      <c r="L91" s="118" t="s">
        <v>565</v>
      </c>
      <c r="M91" s="8">
        <f t="shared" si="6"/>
        <v>11</v>
      </c>
      <c r="N91" s="105" t="str">
        <f t="shared" si="7"/>
        <v>CM004</v>
      </c>
      <c r="O91" s="105" t="str">
        <f t="shared" si="8"/>
        <v>Book Centre</v>
      </c>
      <c r="P91" s="105" t="s">
        <v>3450</v>
      </c>
      <c r="Q91" s="1" t="s">
        <v>33</v>
      </c>
    </row>
    <row r="92" spans="1:17">
      <c r="A92" s="108"/>
      <c r="B92" s="108"/>
      <c r="C92" s="112"/>
      <c r="D92" s="112"/>
      <c r="E92" s="121"/>
      <c r="F92" s="121"/>
      <c r="G92" s="131"/>
      <c r="H92" s="131"/>
      <c r="I92" s="126"/>
      <c r="J92" s="126"/>
      <c r="K92" s="118" t="s">
        <v>3459</v>
      </c>
      <c r="L92" s="118" t="s">
        <v>567</v>
      </c>
      <c r="M92" s="8">
        <f t="shared" si="6"/>
        <v>13</v>
      </c>
      <c r="N92" s="105" t="str">
        <f t="shared" si="7"/>
        <v>CM005</v>
      </c>
      <c r="O92" s="105" t="str">
        <f t="shared" si="8"/>
        <v>Computer Shop</v>
      </c>
      <c r="P92" s="105" t="s">
        <v>3450</v>
      </c>
      <c r="Q92" s="1" t="s">
        <v>33</v>
      </c>
    </row>
    <row r="93" spans="1:17">
      <c r="A93" s="108"/>
      <c r="B93" s="108"/>
      <c r="C93" s="112"/>
      <c r="D93" s="112"/>
      <c r="E93" s="121"/>
      <c r="F93" s="121"/>
      <c r="G93" s="131"/>
      <c r="H93" s="131"/>
      <c r="I93" s="126"/>
      <c r="J93" s="126"/>
      <c r="K93" s="118" t="s">
        <v>3460</v>
      </c>
      <c r="L93" s="118" t="s">
        <v>3461</v>
      </c>
      <c r="M93" s="8">
        <f t="shared" si="6"/>
        <v>7</v>
      </c>
      <c r="N93" s="105" t="str">
        <f t="shared" si="7"/>
        <v>CM006</v>
      </c>
      <c r="O93" s="105" t="str">
        <f t="shared" si="8"/>
        <v>Rentals</v>
      </c>
      <c r="P93" s="105" t="s">
        <v>3450</v>
      </c>
      <c r="Q93" s="1" t="s">
        <v>33</v>
      </c>
    </row>
    <row r="94" spans="1:17">
      <c r="A94" s="108"/>
      <c r="B94" s="108"/>
      <c r="C94" s="112"/>
      <c r="D94" s="112"/>
      <c r="E94" s="121" t="s">
        <v>3462</v>
      </c>
      <c r="F94" s="121" t="s">
        <v>3463</v>
      </c>
      <c r="G94" s="131"/>
      <c r="H94" s="131"/>
      <c r="I94" s="126"/>
      <c r="J94" s="126"/>
      <c r="K94" s="118"/>
      <c r="L94" s="118"/>
      <c r="M94" s="8">
        <f t="shared" si="6"/>
        <v>8</v>
      </c>
      <c r="N94" s="105" t="str">
        <f t="shared" si="7"/>
        <v>VPR</v>
      </c>
      <c r="O94" s="105" t="str">
        <f t="shared" si="8"/>
        <v>VP RC&amp;PF</v>
      </c>
      <c r="P94" s="105" t="s">
        <v>3386</v>
      </c>
      <c r="Q94" s="1" t="s">
        <v>29</v>
      </c>
    </row>
    <row r="95" spans="1:17">
      <c r="A95" s="108"/>
      <c r="B95" s="108"/>
      <c r="C95" s="112"/>
      <c r="D95" s="112"/>
      <c r="E95" s="121"/>
      <c r="F95" s="121"/>
      <c r="G95" s="131" t="s">
        <v>3464</v>
      </c>
      <c r="H95" s="131" t="s">
        <v>3463</v>
      </c>
      <c r="I95" s="126"/>
      <c r="J95" s="126"/>
      <c r="K95" s="117"/>
      <c r="L95" s="117"/>
      <c r="M95" s="8">
        <f t="shared" si="6"/>
        <v>8</v>
      </c>
      <c r="N95" s="105" t="str">
        <f t="shared" si="7"/>
        <v>VPR0</v>
      </c>
      <c r="O95" s="105" t="str">
        <f t="shared" si="8"/>
        <v>VP RC&amp;PF</v>
      </c>
      <c r="P95" s="105" t="s">
        <v>3462</v>
      </c>
      <c r="Q95" s="1" t="s">
        <v>29</v>
      </c>
    </row>
    <row r="96" spans="1:17">
      <c r="A96" s="108"/>
      <c r="B96" s="108"/>
      <c r="C96" s="112"/>
      <c r="D96" s="112"/>
      <c r="E96" s="121"/>
      <c r="F96" s="121"/>
      <c r="G96" s="131"/>
      <c r="H96" s="131"/>
      <c r="I96" s="127" t="s">
        <v>3465</v>
      </c>
      <c r="J96" s="127" t="s">
        <v>3466</v>
      </c>
      <c r="K96" s="117"/>
      <c r="L96" s="117"/>
      <c r="M96" s="8">
        <f t="shared" si="6"/>
        <v>34</v>
      </c>
      <c r="N96" s="105" t="str">
        <f t="shared" si="7"/>
        <v>VPR01</v>
      </c>
      <c r="O96" s="105" t="str">
        <f t="shared" si="8"/>
        <v xml:space="preserve"> Vice President (RC &amp; PF)'s Office</v>
      </c>
      <c r="P96" s="105" t="s">
        <v>3464</v>
      </c>
      <c r="Q96" s="1" t="s">
        <v>29</v>
      </c>
    </row>
    <row r="97" spans="1:17">
      <c r="A97" s="108"/>
      <c r="B97" s="108"/>
      <c r="C97" s="112"/>
      <c r="D97" s="112"/>
      <c r="E97" s="121"/>
      <c r="F97" s="121"/>
      <c r="G97" s="131"/>
      <c r="H97" s="131"/>
      <c r="I97" s="126"/>
      <c r="J97" s="126"/>
      <c r="K97" s="118" t="s">
        <v>3467</v>
      </c>
      <c r="L97" s="118" t="s">
        <v>3468</v>
      </c>
      <c r="M97" s="8">
        <f t="shared" si="6"/>
        <v>30</v>
      </c>
      <c r="N97" s="105" t="str">
        <f t="shared" si="7"/>
        <v>VPR11</v>
      </c>
      <c r="O97" s="105" t="str">
        <f t="shared" si="8"/>
        <v>VP  (RC &amp; PF)'s Office-General</v>
      </c>
      <c r="P97" s="105" t="s">
        <v>3465</v>
      </c>
      <c r="Q97" s="1" t="s">
        <v>33</v>
      </c>
    </row>
    <row r="98" spans="1:17">
      <c r="A98" s="108"/>
      <c r="B98" s="108"/>
      <c r="C98" s="112"/>
      <c r="D98" s="112"/>
      <c r="E98" s="121"/>
      <c r="F98" s="121"/>
      <c r="G98" s="131"/>
      <c r="H98" s="131"/>
      <c r="I98" s="126"/>
      <c r="J98" s="126"/>
      <c r="K98" s="118" t="s">
        <v>3469</v>
      </c>
      <c r="L98" s="118" t="s">
        <v>3470</v>
      </c>
      <c r="M98" s="8">
        <f t="shared" si="6"/>
        <v>8</v>
      </c>
      <c r="N98" s="105" t="str">
        <f t="shared" si="7"/>
        <v>VPR12</v>
      </c>
      <c r="O98" s="105" t="str">
        <f t="shared" si="8"/>
        <v>Security</v>
      </c>
      <c r="P98" s="105" t="s">
        <v>3465</v>
      </c>
      <c r="Q98" s="1" t="s">
        <v>33</v>
      </c>
    </row>
    <row r="99" spans="1:17">
      <c r="A99" s="108"/>
      <c r="B99" s="108"/>
      <c r="C99" s="112"/>
      <c r="D99" s="112"/>
      <c r="E99" s="121"/>
      <c r="F99" s="121"/>
      <c r="G99" s="131"/>
      <c r="H99" s="131"/>
      <c r="I99" s="127" t="s">
        <v>3471</v>
      </c>
      <c r="J99" s="127" t="s">
        <v>339</v>
      </c>
      <c r="K99" s="117"/>
      <c r="L99" s="117"/>
      <c r="M99" s="8">
        <f t="shared" si="6"/>
        <v>17</v>
      </c>
      <c r="N99" s="105" t="str">
        <f t="shared" si="7"/>
        <v>VPR02</v>
      </c>
      <c r="O99" s="105" t="str">
        <f t="shared" si="8"/>
        <v>Regional Campuses</v>
      </c>
      <c r="P99" s="105" t="s">
        <v>3464</v>
      </c>
      <c r="Q99" s="1" t="s">
        <v>29</v>
      </c>
    </row>
    <row r="100" spans="1:17">
      <c r="A100" s="108"/>
      <c r="B100" s="108"/>
      <c r="C100" s="112"/>
      <c r="D100" s="112"/>
      <c r="E100" s="121"/>
      <c r="F100" s="121"/>
      <c r="G100" s="131"/>
      <c r="H100" s="131"/>
      <c r="I100" s="126"/>
      <c r="J100" s="126"/>
      <c r="K100" s="118" t="s">
        <v>3472</v>
      </c>
      <c r="L100" s="118" t="s">
        <v>3473</v>
      </c>
      <c r="M100" s="8">
        <f t="shared" si="6"/>
        <v>12</v>
      </c>
      <c r="N100" s="105" t="str">
        <f t="shared" si="7"/>
        <v>RC001</v>
      </c>
      <c r="O100" s="105" t="str">
        <f t="shared" si="8"/>
        <v>Cook Islands</v>
      </c>
      <c r="P100" s="105" t="s">
        <v>3471</v>
      </c>
      <c r="Q100" s="1" t="s">
        <v>33</v>
      </c>
    </row>
    <row r="101" spans="1:17">
      <c r="A101" s="108"/>
      <c r="B101" s="108"/>
      <c r="C101" s="112"/>
      <c r="D101" s="112"/>
      <c r="E101" s="121"/>
      <c r="F101" s="121"/>
      <c r="G101" s="131"/>
      <c r="H101" s="131"/>
      <c r="I101" s="126"/>
      <c r="J101" s="126"/>
      <c r="K101" s="118" t="s">
        <v>3474</v>
      </c>
      <c r="L101" s="118" t="s">
        <v>3475</v>
      </c>
      <c r="M101" s="8">
        <f t="shared" si="6"/>
        <v>8</v>
      </c>
      <c r="N101" s="105" t="str">
        <f t="shared" si="7"/>
        <v>RC002</v>
      </c>
      <c r="O101" s="105" t="str">
        <f t="shared" si="8"/>
        <v>Kiribati</v>
      </c>
      <c r="P101" s="105" t="s">
        <v>3471</v>
      </c>
      <c r="Q101" s="1" t="s">
        <v>33</v>
      </c>
    </row>
    <row r="102" spans="1:17">
      <c r="A102" s="108"/>
      <c r="B102" s="108"/>
      <c r="C102" s="112"/>
      <c r="D102" s="112"/>
      <c r="E102" s="121"/>
      <c r="F102" s="121"/>
      <c r="G102" s="131"/>
      <c r="H102" s="131"/>
      <c r="I102" s="126"/>
      <c r="J102" s="126"/>
      <c r="K102" s="118" t="s">
        <v>3476</v>
      </c>
      <c r="L102" s="118" t="s">
        <v>3477</v>
      </c>
      <c r="M102" s="8">
        <f t="shared" si="6"/>
        <v>6</v>
      </c>
      <c r="N102" s="105" t="str">
        <f t="shared" si="7"/>
        <v>RC003</v>
      </c>
      <c r="O102" s="105" t="str">
        <f t="shared" si="8"/>
        <v>Labasa</v>
      </c>
      <c r="P102" s="105" t="s">
        <v>3471</v>
      </c>
      <c r="Q102" s="1" t="s">
        <v>33</v>
      </c>
    </row>
    <row r="103" spans="1:17">
      <c r="A103" s="108"/>
      <c r="B103" s="108"/>
      <c r="C103" s="112"/>
      <c r="D103" s="112"/>
      <c r="E103" s="121"/>
      <c r="F103" s="121"/>
      <c r="G103" s="131"/>
      <c r="H103" s="131"/>
      <c r="I103" s="126"/>
      <c r="J103" s="126"/>
      <c r="K103" s="118" t="s">
        <v>3478</v>
      </c>
      <c r="L103" s="118" t="s">
        <v>3479</v>
      </c>
      <c r="M103" s="8">
        <f t="shared" ref="M103:M119" si="9">MAX(LEN(B103), LEN(D103), LEN(F103), LEN(H103),LEN(J103), LEN(L103))</f>
        <v>7</v>
      </c>
      <c r="N103" s="105" t="str">
        <f t="shared" ref="N103:N119" si="10">A103&amp;C103&amp;E103&amp;G103&amp;I103&amp;K103</f>
        <v>RC004</v>
      </c>
      <c r="O103" s="105" t="str">
        <f t="shared" ref="O103:O119" si="11">B103&amp;D103&amp;F103&amp;H103&amp;J103&amp;L103</f>
        <v>Lautoka</v>
      </c>
      <c r="P103" s="105" t="s">
        <v>3471</v>
      </c>
      <c r="Q103" s="1" t="s">
        <v>33</v>
      </c>
    </row>
    <row r="104" spans="1:17">
      <c r="A104" s="108"/>
      <c r="B104" s="108"/>
      <c r="C104" s="112"/>
      <c r="D104" s="112"/>
      <c r="E104" s="121"/>
      <c r="F104" s="121"/>
      <c r="G104" s="131"/>
      <c r="H104" s="131"/>
      <c r="I104" s="126"/>
      <c r="J104" s="126"/>
      <c r="K104" s="118" t="s">
        <v>3480</v>
      </c>
      <c r="L104" s="118" t="s">
        <v>3481</v>
      </c>
      <c r="M104" s="8">
        <f t="shared" si="9"/>
        <v>16</v>
      </c>
      <c r="N104" s="105" t="str">
        <f t="shared" si="10"/>
        <v>RC005</v>
      </c>
      <c r="O104" s="105" t="str">
        <f t="shared" si="11"/>
        <v>Marshall Islands</v>
      </c>
      <c r="P104" s="105" t="s">
        <v>3471</v>
      </c>
      <c r="Q104" s="1" t="s">
        <v>33</v>
      </c>
    </row>
    <row r="105" spans="1:17">
      <c r="A105" s="108"/>
      <c r="B105" s="108"/>
      <c r="C105" s="112"/>
      <c r="D105" s="112"/>
      <c r="E105" s="121"/>
      <c r="F105" s="121"/>
      <c r="G105" s="131"/>
      <c r="H105" s="131"/>
      <c r="I105" s="126"/>
      <c r="J105" s="126"/>
      <c r="K105" s="118" t="s">
        <v>3482</v>
      </c>
      <c r="L105" s="118" t="s">
        <v>3483</v>
      </c>
      <c r="M105" s="8">
        <f t="shared" si="9"/>
        <v>5</v>
      </c>
      <c r="N105" s="105" t="str">
        <f t="shared" si="10"/>
        <v>RC006</v>
      </c>
      <c r="O105" s="105" t="str">
        <f t="shared" si="11"/>
        <v>Nauru</v>
      </c>
      <c r="P105" s="105" t="s">
        <v>3471</v>
      </c>
      <c r="Q105" s="1" t="s">
        <v>33</v>
      </c>
    </row>
    <row r="106" spans="1:17">
      <c r="A106" s="108"/>
      <c r="B106" s="108"/>
      <c r="C106" s="112"/>
      <c r="D106" s="112"/>
      <c r="E106" s="121"/>
      <c r="F106" s="121"/>
      <c r="G106" s="131"/>
      <c r="H106" s="131"/>
      <c r="I106" s="126"/>
      <c r="J106" s="126"/>
      <c r="K106" s="118" t="s">
        <v>3484</v>
      </c>
      <c r="L106" s="118" t="s">
        <v>3485</v>
      </c>
      <c r="M106" s="8">
        <f t="shared" si="9"/>
        <v>4</v>
      </c>
      <c r="N106" s="105" t="str">
        <f t="shared" si="10"/>
        <v>RC007</v>
      </c>
      <c r="O106" s="105" t="str">
        <f t="shared" si="11"/>
        <v>Niue</v>
      </c>
      <c r="P106" s="105" t="s">
        <v>3471</v>
      </c>
      <c r="Q106" s="1" t="s">
        <v>33</v>
      </c>
    </row>
    <row r="107" spans="1:17">
      <c r="A107" s="108"/>
      <c r="B107" s="108"/>
      <c r="C107" s="112"/>
      <c r="D107" s="112"/>
      <c r="E107" s="121"/>
      <c r="F107" s="121"/>
      <c r="G107" s="131"/>
      <c r="H107" s="131"/>
      <c r="I107" s="126"/>
      <c r="J107" s="126"/>
      <c r="K107" s="118" t="s">
        <v>3486</v>
      </c>
      <c r="L107" s="118" t="s">
        <v>3487</v>
      </c>
      <c r="M107" s="8">
        <f t="shared" si="9"/>
        <v>5</v>
      </c>
      <c r="N107" s="105" t="str">
        <f t="shared" si="10"/>
        <v>RC008</v>
      </c>
      <c r="O107" s="105" t="str">
        <f t="shared" si="11"/>
        <v>Samoa</v>
      </c>
      <c r="P107" s="105" t="s">
        <v>3471</v>
      </c>
      <c r="Q107" s="1" t="s">
        <v>33</v>
      </c>
    </row>
    <row r="108" spans="1:17">
      <c r="A108" s="108"/>
      <c r="B108" s="108"/>
      <c r="C108" s="112"/>
      <c r="D108" s="112"/>
      <c r="E108" s="121"/>
      <c r="F108" s="121"/>
      <c r="G108" s="131"/>
      <c r="H108" s="131"/>
      <c r="I108" s="126"/>
      <c r="J108" s="126"/>
      <c r="K108" s="118" t="s">
        <v>3488</v>
      </c>
      <c r="L108" s="118" t="s">
        <v>3489</v>
      </c>
      <c r="M108" s="8">
        <f t="shared" si="9"/>
        <v>15</v>
      </c>
      <c r="N108" s="105" t="str">
        <f t="shared" si="10"/>
        <v>RC009</v>
      </c>
      <c r="O108" s="105" t="str">
        <f t="shared" si="11"/>
        <v>Solomon Islands</v>
      </c>
      <c r="P108" s="105" t="s">
        <v>3471</v>
      </c>
      <c r="Q108" s="1" t="s">
        <v>33</v>
      </c>
    </row>
    <row r="109" spans="1:17">
      <c r="A109" s="108"/>
      <c r="B109" s="108"/>
      <c r="C109" s="112"/>
      <c r="D109" s="112"/>
      <c r="E109" s="121"/>
      <c r="F109" s="121"/>
      <c r="G109" s="131"/>
      <c r="H109" s="131"/>
      <c r="I109" s="126"/>
      <c r="J109" s="126"/>
      <c r="K109" s="118" t="s">
        <v>3490</v>
      </c>
      <c r="L109" s="118" t="s">
        <v>3491</v>
      </c>
      <c r="M109" s="8">
        <f t="shared" si="9"/>
        <v>7</v>
      </c>
      <c r="N109" s="105" t="str">
        <f t="shared" si="10"/>
        <v>RC010</v>
      </c>
      <c r="O109" s="105" t="str">
        <f t="shared" si="11"/>
        <v>Tokelau</v>
      </c>
      <c r="P109" s="105" t="s">
        <v>3471</v>
      </c>
      <c r="Q109" s="1" t="s">
        <v>33</v>
      </c>
    </row>
    <row r="110" spans="1:17">
      <c r="A110" s="108"/>
      <c r="B110" s="108"/>
      <c r="C110" s="112"/>
      <c r="D110" s="112"/>
      <c r="E110" s="121"/>
      <c r="F110" s="121"/>
      <c r="G110" s="131"/>
      <c r="H110" s="131"/>
      <c r="I110" s="126"/>
      <c r="J110" s="126"/>
      <c r="K110" s="118" t="s">
        <v>3492</v>
      </c>
      <c r="L110" s="118" t="s">
        <v>3493</v>
      </c>
      <c r="M110" s="8">
        <f t="shared" si="9"/>
        <v>5</v>
      </c>
      <c r="N110" s="105" t="str">
        <f t="shared" si="10"/>
        <v>RC011</v>
      </c>
      <c r="O110" s="105" t="str">
        <f t="shared" si="11"/>
        <v>Tonga</v>
      </c>
      <c r="P110" s="105" t="s">
        <v>3471</v>
      </c>
      <c r="Q110" s="1" t="s">
        <v>33</v>
      </c>
    </row>
    <row r="111" spans="1:17">
      <c r="A111" s="108"/>
      <c r="B111" s="108"/>
      <c r="C111" s="112"/>
      <c r="D111" s="112"/>
      <c r="E111" s="121"/>
      <c r="F111" s="121"/>
      <c r="G111" s="131"/>
      <c r="H111" s="131"/>
      <c r="I111" s="126"/>
      <c r="J111" s="126"/>
      <c r="K111" s="118" t="s">
        <v>3494</v>
      </c>
      <c r="L111" s="118" t="s">
        <v>3495</v>
      </c>
      <c r="M111" s="8">
        <f t="shared" si="9"/>
        <v>6</v>
      </c>
      <c r="N111" s="105" t="str">
        <f t="shared" si="10"/>
        <v>RC012</v>
      </c>
      <c r="O111" s="105" t="str">
        <f t="shared" si="11"/>
        <v>Tuvalu</v>
      </c>
      <c r="P111" s="105" t="s">
        <v>3471</v>
      </c>
      <c r="Q111" s="1" t="s">
        <v>33</v>
      </c>
    </row>
    <row r="112" spans="1:17">
      <c r="A112" s="108"/>
      <c r="B112" s="108"/>
      <c r="C112" s="112"/>
      <c r="D112" s="112"/>
      <c r="E112" s="121"/>
      <c r="F112" s="121"/>
      <c r="G112" s="131"/>
      <c r="H112" s="131"/>
      <c r="I112" s="126"/>
      <c r="J112" s="126"/>
      <c r="K112" s="118" t="s">
        <v>3496</v>
      </c>
      <c r="L112" s="118" t="s">
        <v>3497</v>
      </c>
      <c r="M112" s="8">
        <f t="shared" si="9"/>
        <v>7</v>
      </c>
      <c r="N112" s="105" t="str">
        <f t="shared" si="10"/>
        <v>RC013</v>
      </c>
      <c r="O112" s="105" t="str">
        <f t="shared" si="11"/>
        <v>Vanuatu</v>
      </c>
      <c r="P112" s="105" t="s">
        <v>3471</v>
      </c>
      <c r="Q112" s="1" t="s">
        <v>33</v>
      </c>
    </row>
    <row r="113" spans="1:17">
      <c r="A113" s="108"/>
      <c r="B113" s="108"/>
      <c r="C113" s="112"/>
      <c r="D113" s="112"/>
      <c r="E113" s="121"/>
      <c r="F113" s="121"/>
      <c r="G113" s="131"/>
      <c r="H113" s="131"/>
      <c r="I113" s="126"/>
      <c r="J113" s="126"/>
      <c r="K113" s="118" t="s">
        <v>3498</v>
      </c>
      <c r="L113" s="118" t="s">
        <v>3499</v>
      </c>
      <c r="M113" s="8">
        <f t="shared" si="9"/>
        <v>25</v>
      </c>
      <c r="N113" s="105" t="str">
        <f t="shared" si="10"/>
        <v>RC014</v>
      </c>
      <c r="O113" s="105" t="str">
        <f t="shared" si="11"/>
        <v>Regional - Other Supports</v>
      </c>
      <c r="P113" s="105" t="s">
        <v>3471</v>
      </c>
      <c r="Q113" s="1" t="s">
        <v>33</v>
      </c>
    </row>
    <row r="114" spans="1:17">
      <c r="A114" s="108"/>
      <c r="B114" s="108"/>
      <c r="C114" s="112"/>
      <c r="D114" s="112"/>
      <c r="E114" s="121"/>
      <c r="F114" s="121"/>
      <c r="G114" s="131"/>
      <c r="H114" s="131"/>
      <c r="I114" s="127" t="s">
        <v>3500</v>
      </c>
      <c r="J114" s="127" t="s">
        <v>3501</v>
      </c>
      <c r="K114" s="117"/>
      <c r="L114" s="117"/>
      <c r="M114" s="8">
        <f t="shared" si="9"/>
        <v>24</v>
      </c>
      <c r="N114" s="105" t="str">
        <f t="shared" si="10"/>
        <v>VPR03</v>
      </c>
      <c r="O114" s="105" t="str">
        <f t="shared" si="11"/>
        <v xml:space="preserve">Properties &amp; Facilities </v>
      </c>
      <c r="P114" s="105" t="s">
        <v>3464</v>
      </c>
      <c r="Q114" s="1" t="s">
        <v>29</v>
      </c>
    </row>
    <row r="115" spans="1:17">
      <c r="A115" s="108"/>
      <c r="B115" s="108"/>
      <c r="C115" s="112"/>
      <c r="D115" s="112"/>
      <c r="E115" s="121"/>
      <c r="F115" s="121"/>
      <c r="G115" s="131"/>
      <c r="H115" s="131"/>
      <c r="I115" s="126"/>
      <c r="J115" s="126"/>
      <c r="K115" s="118" t="s">
        <v>3502</v>
      </c>
      <c r="L115" s="118" t="s">
        <v>3503</v>
      </c>
      <c r="M115" s="8">
        <f t="shared" si="9"/>
        <v>24</v>
      </c>
      <c r="N115" s="105" t="str">
        <f t="shared" si="10"/>
        <v>PF001</v>
      </c>
      <c r="O115" s="105" t="str">
        <f t="shared" si="11"/>
        <v>Operations (Maintenance)</v>
      </c>
      <c r="P115" s="105" t="s">
        <v>3500</v>
      </c>
      <c r="Q115" s="1" t="s">
        <v>33</v>
      </c>
    </row>
    <row r="116" spans="1:17">
      <c r="A116" s="108"/>
      <c r="B116" s="108"/>
      <c r="C116" s="112"/>
      <c r="D116" s="112"/>
      <c r="E116" s="121"/>
      <c r="F116" s="121"/>
      <c r="G116" s="131"/>
      <c r="H116" s="131"/>
      <c r="I116" s="126"/>
      <c r="J116" s="126"/>
      <c r="K116" s="118" t="s">
        <v>3504</v>
      </c>
      <c r="L116" s="118" t="s">
        <v>3505</v>
      </c>
      <c r="M116" s="8">
        <f t="shared" si="9"/>
        <v>18</v>
      </c>
      <c r="N116" s="105" t="str">
        <f t="shared" si="10"/>
        <v>PF002</v>
      </c>
      <c r="O116" s="105" t="str">
        <f t="shared" si="11"/>
        <v>Project Management</v>
      </c>
      <c r="P116" s="105" t="s">
        <v>3500</v>
      </c>
      <c r="Q116" s="1" t="s">
        <v>33</v>
      </c>
    </row>
    <row r="117" spans="1:17">
      <c r="A117" s="108"/>
      <c r="B117" s="108"/>
      <c r="C117" s="112"/>
      <c r="D117" s="112"/>
      <c r="E117" s="121"/>
      <c r="F117" s="121"/>
      <c r="G117" s="131"/>
      <c r="H117" s="131"/>
      <c r="I117" s="126"/>
      <c r="J117" s="126"/>
      <c r="K117" s="118" t="s">
        <v>3506</v>
      </c>
      <c r="L117" s="118" t="s">
        <v>3507</v>
      </c>
      <c r="M117" s="8">
        <f t="shared" si="9"/>
        <v>20</v>
      </c>
      <c r="N117" s="105" t="str">
        <f t="shared" si="10"/>
        <v>PF003</v>
      </c>
      <c r="O117" s="105" t="str">
        <f t="shared" si="11"/>
        <v>Design &amp; Engineering</v>
      </c>
      <c r="P117" s="105" t="s">
        <v>3500</v>
      </c>
      <c r="Q117" s="1" t="s">
        <v>33</v>
      </c>
    </row>
    <row r="118" spans="1:17">
      <c r="A118" s="108"/>
      <c r="B118" s="108"/>
      <c r="C118" s="112"/>
      <c r="D118" s="112"/>
      <c r="E118" s="121"/>
      <c r="F118" s="121"/>
      <c r="G118" s="131"/>
      <c r="H118" s="131"/>
      <c r="I118" s="126"/>
      <c r="J118" s="126"/>
      <c r="K118" s="118" t="s">
        <v>3508</v>
      </c>
      <c r="L118" s="118" t="s">
        <v>3509</v>
      </c>
      <c r="M118" s="8">
        <f t="shared" si="9"/>
        <v>16</v>
      </c>
      <c r="N118" s="105" t="str">
        <f t="shared" si="10"/>
        <v>PF004</v>
      </c>
      <c r="O118" s="105" t="str">
        <f t="shared" si="11"/>
        <v>Asset Management</v>
      </c>
      <c r="P118" s="105" t="s">
        <v>3500</v>
      </c>
      <c r="Q118" s="1" t="s">
        <v>33</v>
      </c>
    </row>
    <row r="119" spans="1:17">
      <c r="A119" s="108"/>
      <c r="B119" s="108"/>
      <c r="C119" s="112"/>
      <c r="D119" s="112"/>
      <c r="E119" s="121"/>
      <c r="F119" s="121"/>
      <c r="G119" s="131"/>
      <c r="H119" s="131"/>
      <c r="I119" s="126"/>
      <c r="J119" s="126"/>
      <c r="K119" s="118" t="s">
        <v>3510</v>
      </c>
      <c r="L119" s="118" t="s">
        <v>3511</v>
      </c>
      <c r="M119" s="8">
        <f t="shared" si="9"/>
        <v>3</v>
      </c>
      <c r="N119" s="105" t="str">
        <f t="shared" si="10"/>
        <v>PF005</v>
      </c>
      <c r="O119" s="105" t="str">
        <f t="shared" si="11"/>
        <v>OHS</v>
      </c>
      <c r="P119" s="105" t="s">
        <v>3500</v>
      </c>
      <c r="Q119" s="1" t="s">
        <v>33</v>
      </c>
    </row>
    <row r="120" spans="1:17">
      <c r="A120" s="108"/>
      <c r="B120" s="108"/>
      <c r="C120" s="112"/>
      <c r="D120" s="112"/>
      <c r="E120" s="121"/>
      <c r="F120" s="121"/>
      <c r="G120" s="131"/>
      <c r="H120" s="131"/>
      <c r="I120" s="126"/>
      <c r="J120" s="126"/>
      <c r="K120" s="118" t="s">
        <v>6656</v>
      </c>
      <c r="L120" s="118" t="s">
        <v>6657</v>
      </c>
      <c r="N120" s="105"/>
      <c r="O120" s="105"/>
      <c r="P120" s="105"/>
    </row>
    <row r="121" spans="1:17">
      <c r="A121" s="108"/>
      <c r="B121" s="108"/>
      <c r="C121" s="112"/>
      <c r="D121" s="112"/>
      <c r="E121" s="121"/>
      <c r="F121" s="121"/>
      <c r="G121" s="131"/>
      <c r="H121" s="131"/>
      <c r="I121" s="126"/>
      <c r="J121" s="126"/>
      <c r="K121" s="118" t="s">
        <v>6658</v>
      </c>
      <c r="L121" s="118" t="s">
        <v>4354</v>
      </c>
      <c r="N121" s="105"/>
      <c r="O121" s="105"/>
      <c r="P121" s="105"/>
    </row>
    <row r="122" spans="1:17">
      <c r="A122" s="108"/>
      <c r="B122" s="108"/>
      <c r="C122" s="112"/>
      <c r="D122" s="112"/>
      <c r="E122" s="121" t="s">
        <v>3512</v>
      </c>
      <c r="F122" s="121" t="s">
        <v>3085</v>
      </c>
      <c r="G122" s="131"/>
      <c r="H122" s="131"/>
      <c r="I122" s="126"/>
      <c r="J122" s="126"/>
      <c r="K122" s="118"/>
      <c r="L122" s="118"/>
      <c r="M122" s="8">
        <f t="shared" ref="M122:M135" si="12">MAX(LEN(B122), LEN(D122), LEN(F122), LEN(H122),LEN(J122), LEN(L122))</f>
        <v>8</v>
      </c>
      <c r="N122" s="105" t="str">
        <f t="shared" ref="N122:N135" si="13">A122&amp;C122&amp;E122&amp;G122&amp;I122&amp;K122</f>
        <v>LTS</v>
      </c>
      <c r="O122" s="105" t="str">
        <f t="shared" ref="O122:O135" si="14">B122&amp;D122&amp;F122&amp;H122&amp;J122&amp;L122</f>
        <v>DVC LTSS</v>
      </c>
      <c r="P122" s="105" t="s">
        <v>3386</v>
      </c>
      <c r="Q122" s="1" t="s">
        <v>29</v>
      </c>
    </row>
    <row r="123" spans="1:17">
      <c r="A123" s="108"/>
      <c r="B123" s="108"/>
      <c r="C123" s="112"/>
      <c r="D123" s="112"/>
      <c r="E123" s="121"/>
      <c r="F123" s="121"/>
      <c r="G123" s="131" t="s">
        <v>3513</v>
      </c>
      <c r="H123" s="131" t="s">
        <v>3085</v>
      </c>
      <c r="I123" s="126"/>
      <c r="J123" s="126"/>
      <c r="K123" s="117"/>
      <c r="L123" s="117"/>
      <c r="M123" s="8">
        <f t="shared" si="12"/>
        <v>8</v>
      </c>
      <c r="N123" s="105" t="str">
        <f t="shared" si="13"/>
        <v>LTS0</v>
      </c>
      <c r="O123" s="105" t="str">
        <f t="shared" si="14"/>
        <v>DVC LTSS</v>
      </c>
      <c r="P123" s="105" t="s">
        <v>3512</v>
      </c>
      <c r="Q123" s="1" t="s">
        <v>29</v>
      </c>
    </row>
    <row r="124" spans="1:17">
      <c r="A124" s="108"/>
      <c r="B124" s="108"/>
      <c r="C124" s="112"/>
      <c r="D124" s="112"/>
      <c r="E124" s="121"/>
      <c r="F124" s="121"/>
      <c r="G124" s="131"/>
      <c r="H124" s="131"/>
      <c r="I124" s="127" t="s">
        <v>3514</v>
      </c>
      <c r="J124" s="127" t="s">
        <v>3515</v>
      </c>
      <c r="K124" s="117"/>
      <c r="L124" s="117"/>
      <c r="M124" s="8">
        <f t="shared" si="12"/>
        <v>17</v>
      </c>
      <c r="N124" s="105" t="str">
        <f t="shared" si="13"/>
        <v>LTS01</v>
      </c>
      <c r="O124" s="105" t="str">
        <f t="shared" si="14"/>
        <v>DVC LTSS Sections</v>
      </c>
      <c r="P124" s="105" t="s">
        <v>3513</v>
      </c>
      <c r="Q124" s="1" t="s">
        <v>29</v>
      </c>
    </row>
    <row r="125" spans="1:17">
      <c r="A125" s="108"/>
      <c r="B125" s="108"/>
      <c r="C125" s="112"/>
      <c r="D125" s="112"/>
      <c r="E125" s="121"/>
      <c r="F125" s="121"/>
      <c r="G125" s="131"/>
      <c r="H125" s="131"/>
      <c r="I125" s="127"/>
      <c r="J125" s="127"/>
      <c r="K125" s="118" t="s">
        <v>3516</v>
      </c>
      <c r="L125" s="118" t="s">
        <v>3517</v>
      </c>
      <c r="M125" s="8">
        <f t="shared" si="12"/>
        <v>33</v>
      </c>
      <c r="N125" s="105" t="str">
        <f t="shared" si="13"/>
        <v>LTS10</v>
      </c>
      <c r="O125" s="105" t="str">
        <f t="shared" si="14"/>
        <v>Deputy Vice Chancellor (LTSS) Off</v>
      </c>
      <c r="P125" s="105" t="s">
        <v>3514</v>
      </c>
      <c r="Q125" s="1" t="s">
        <v>33</v>
      </c>
    </row>
    <row r="126" spans="1:17">
      <c r="A126" s="108"/>
      <c r="B126" s="108"/>
      <c r="C126" s="112"/>
      <c r="D126" s="112"/>
      <c r="E126" s="121"/>
      <c r="F126" s="121"/>
      <c r="G126" s="131"/>
      <c r="H126" s="131"/>
      <c r="I126" s="127"/>
      <c r="J126" s="127"/>
      <c r="K126" s="118" t="s">
        <v>3518</v>
      </c>
      <c r="L126" s="118" t="s">
        <v>439</v>
      </c>
      <c r="M126" s="8">
        <f t="shared" si="12"/>
        <v>3</v>
      </c>
      <c r="N126" s="105" t="str">
        <f t="shared" si="13"/>
        <v>LTS20</v>
      </c>
      <c r="O126" s="105" t="str">
        <f t="shared" si="14"/>
        <v>CFL</v>
      </c>
      <c r="P126" s="105" t="s">
        <v>3514</v>
      </c>
      <c r="Q126" s="1" t="s">
        <v>33</v>
      </c>
    </row>
    <row r="127" spans="1:17">
      <c r="A127" s="108"/>
      <c r="B127" s="108"/>
      <c r="C127" s="112"/>
      <c r="D127" s="112"/>
      <c r="E127" s="121"/>
      <c r="F127" s="121"/>
      <c r="G127" s="131"/>
      <c r="H127" s="131"/>
      <c r="I127" s="127"/>
      <c r="J127" s="127"/>
      <c r="K127" s="118" t="s">
        <v>3519</v>
      </c>
      <c r="L127" s="118" t="s">
        <v>434</v>
      </c>
      <c r="M127" s="8">
        <f t="shared" si="12"/>
        <v>29</v>
      </c>
      <c r="N127" s="105" t="str">
        <f t="shared" si="13"/>
        <v>LTS50</v>
      </c>
      <c r="O127" s="105" t="str">
        <f t="shared" si="14"/>
        <v>College of Foundation Studies</v>
      </c>
      <c r="P127" s="105" t="s">
        <v>3514</v>
      </c>
      <c r="Q127" s="1" t="s">
        <v>33</v>
      </c>
    </row>
    <row r="128" spans="1:17">
      <c r="A128" s="108"/>
      <c r="B128" s="108"/>
      <c r="C128" s="112"/>
      <c r="D128" s="112"/>
      <c r="E128" s="121"/>
      <c r="F128" s="121"/>
      <c r="G128" s="131"/>
      <c r="H128" s="131"/>
      <c r="I128" s="127" t="s">
        <v>3520</v>
      </c>
      <c r="J128" s="127" t="s">
        <v>544</v>
      </c>
      <c r="K128" s="118"/>
      <c r="L128" s="118"/>
      <c r="M128" s="8">
        <f t="shared" si="12"/>
        <v>11</v>
      </c>
      <c r="N128" s="105" t="str">
        <f t="shared" si="13"/>
        <v>LTS02</v>
      </c>
      <c r="O128" s="105" t="str">
        <f t="shared" si="14"/>
        <v>Campus Life</v>
      </c>
      <c r="P128" s="105" t="s">
        <v>3513</v>
      </c>
      <c r="Q128" s="1" t="s">
        <v>29</v>
      </c>
    </row>
    <row r="129" spans="1:17">
      <c r="A129" s="108"/>
      <c r="B129" s="108"/>
      <c r="C129" s="112"/>
      <c r="D129" s="112"/>
      <c r="E129" s="121"/>
      <c r="F129" s="121"/>
      <c r="G129" s="131"/>
      <c r="H129" s="131"/>
      <c r="I129" s="126"/>
      <c r="J129" s="126"/>
      <c r="K129" s="118" t="s">
        <v>3521</v>
      </c>
      <c r="L129" s="118" t="s">
        <v>3522</v>
      </c>
      <c r="M129" s="8">
        <f t="shared" si="12"/>
        <v>21</v>
      </c>
      <c r="N129" s="105" t="str">
        <f t="shared" si="13"/>
        <v>CL001</v>
      </c>
      <c r="O129" s="105" t="str">
        <f t="shared" si="14"/>
        <v>Campus Life -  Office</v>
      </c>
      <c r="P129" s="105" t="s">
        <v>3520</v>
      </c>
      <c r="Q129" s="1" t="s">
        <v>33</v>
      </c>
    </row>
    <row r="130" spans="1:17">
      <c r="A130" s="108"/>
      <c r="B130" s="108"/>
      <c r="C130" s="112"/>
      <c r="D130" s="112"/>
      <c r="E130" s="121"/>
      <c r="F130" s="121"/>
      <c r="G130" s="131"/>
      <c r="H130" s="131"/>
      <c r="I130" s="126"/>
      <c r="J130" s="126"/>
      <c r="K130" s="118" t="s">
        <v>3523</v>
      </c>
      <c r="L130" s="118" t="s">
        <v>3524</v>
      </c>
      <c r="M130" s="8">
        <f t="shared" si="12"/>
        <v>26</v>
      </c>
      <c r="N130" s="105" t="str">
        <f t="shared" si="13"/>
        <v>CL002</v>
      </c>
      <c r="O130" s="105" t="str">
        <f t="shared" si="14"/>
        <v>Career Centre And Services</v>
      </c>
      <c r="P130" s="105" t="s">
        <v>3520</v>
      </c>
      <c r="Q130" s="1" t="s">
        <v>33</v>
      </c>
    </row>
    <row r="131" spans="1:17">
      <c r="A131" s="108"/>
      <c r="B131" s="108"/>
      <c r="C131" s="112"/>
      <c r="D131" s="112"/>
      <c r="E131" s="121"/>
      <c r="F131" s="121"/>
      <c r="G131" s="131"/>
      <c r="H131" s="131"/>
      <c r="I131" s="126"/>
      <c r="J131" s="126"/>
      <c r="K131" s="118" t="s">
        <v>3525</v>
      </c>
      <c r="L131" s="118" t="s">
        <v>3526</v>
      </c>
      <c r="M131" s="8">
        <f t="shared" si="12"/>
        <v>21</v>
      </c>
      <c r="N131" s="105" t="str">
        <f t="shared" si="13"/>
        <v>CL003</v>
      </c>
      <c r="O131" s="105" t="str">
        <f t="shared" si="14"/>
        <v>Student Health Centre</v>
      </c>
      <c r="P131" s="105" t="s">
        <v>3520</v>
      </c>
      <c r="Q131" s="1" t="s">
        <v>33</v>
      </c>
    </row>
    <row r="132" spans="1:17">
      <c r="A132" s="108"/>
      <c r="B132" s="108"/>
      <c r="C132" s="112"/>
      <c r="D132" s="112"/>
      <c r="E132" s="121"/>
      <c r="F132" s="121"/>
      <c r="G132" s="131"/>
      <c r="H132" s="131"/>
      <c r="I132" s="126"/>
      <c r="J132" s="126"/>
      <c r="K132" s="118" t="s">
        <v>3527</v>
      </c>
      <c r="L132" s="118" t="s">
        <v>3528</v>
      </c>
      <c r="M132" s="8">
        <f t="shared" si="12"/>
        <v>32</v>
      </c>
      <c r="N132" s="105" t="str">
        <f t="shared" si="13"/>
        <v>CL004</v>
      </c>
      <c r="O132" s="105" t="str">
        <f t="shared" si="14"/>
        <v>Disability Resource Centre (DRC)</v>
      </c>
      <c r="P132" s="105" t="s">
        <v>3520</v>
      </c>
      <c r="Q132" s="1" t="s">
        <v>33</v>
      </c>
    </row>
    <row r="133" spans="1:17">
      <c r="A133" s="108"/>
      <c r="B133" s="108"/>
      <c r="C133" s="112"/>
      <c r="D133" s="112"/>
      <c r="E133" s="121"/>
      <c r="F133" s="121"/>
      <c r="G133" s="131"/>
      <c r="H133" s="131"/>
      <c r="I133" s="126"/>
      <c r="J133" s="126"/>
      <c r="K133" s="118" t="s">
        <v>3529</v>
      </c>
      <c r="L133" s="118" t="s">
        <v>3530</v>
      </c>
      <c r="M133" s="8">
        <f t="shared" si="12"/>
        <v>18</v>
      </c>
      <c r="N133" s="105" t="str">
        <f t="shared" si="13"/>
        <v>CL005</v>
      </c>
      <c r="O133" s="105" t="str">
        <f t="shared" si="14"/>
        <v>Counselling Centre</v>
      </c>
      <c r="P133" s="105" t="s">
        <v>3520</v>
      </c>
      <c r="Q133" s="1" t="s">
        <v>33</v>
      </c>
    </row>
    <row r="134" spans="1:17">
      <c r="A134" s="108"/>
      <c r="B134" s="108"/>
      <c r="C134" s="112"/>
      <c r="D134" s="112"/>
      <c r="E134" s="121"/>
      <c r="F134" s="121"/>
      <c r="G134" s="131"/>
      <c r="H134" s="131"/>
      <c r="I134" s="127" t="s">
        <v>3531</v>
      </c>
      <c r="J134" s="127" t="s">
        <v>3532</v>
      </c>
      <c r="K134" s="117"/>
      <c r="L134" s="117"/>
      <c r="M134" s="8">
        <f t="shared" si="12"/>
        <v>25</v>
      </c>
      <c r="N134" s="105" t="str">
        <f t="shared" si="13"/>
        <v>LTS03</v>
      </c>
      <c r="O134" s="105" t="str">
        <f t="shared" si="14"/>
        <v>Student Academic Services</v>
      </c>
      <c r="P134" s="105" t="s">
        <v>3513</v>
      </c>
      <c r="Q134" s="1" t="s">
        <v>29</v>
      </c>
    </row>
    <row r="135" spans="1:17">
      <c r="A135" s="108"/>
      <c r="B135" s="108"/>
      <c r="C135" s="112"/>
      <c r="D135" s="112"/>
      <c r="E135" s="121"/>
      <c r="F135" s="121"/>
      <c r="G135" s="131"/>
      <c r="H135" s="131"/>
      <c r="I135" s="126"/>
      <c r="J135" s="126"/>
      <c r="K135" s="118" t="s">
        <v>3533</v>
      </c>
      <c r="L135" s="118" t="s">
        <v>3534</v>
      </c>
      <c r="M135" s="8">
        <f t="shared" si="12"/>
        <v>34</v>
      </c>
      <c r="N135" s="105" t="str">
        <f t="shared" si="13"/>
        <v>SAS01</v>
      </c>
      <c r="O135" s="105" t="str">
        <f t="shared" si="14"/>
        <v>Student Academic Services - Office</v>
      </c>
      <c r="P135" s="105" t="s">
        <v>3531</v>
      </c>
      <c r="Q135" s="1" t="s">
        <v>33</v>
      </c>
    </row>
    <row r="136" spans="1:17">
      <c r="A136" s="108"/>
      <c r="B136" s="108"/>
      <c r="C136" s="112"/>
      <c r="D136" s="112"/>
      <c r="E136" s="121"/>
      <c r="F136" s="121"/>
      <c r="G136" s="131"/>
      <c r="H136" s="131"/>
      <c r="I136" s="126"/>
      <c r="J136" s="126"/>
      <c r="K136" s="118" t="s">
        <v>6256</v>
      </c>
      <c r="L136" s="118" t="s">
        <v>6254</v>
      </c>
      <c r="N136" s="105"/>
      <c r="O136" s="105"/>
      <c r="P136" s="105"/>
    </row>
    <row r="137" spans="1:17">
      <c r="A137" s="108"/>
      <c r="B137" s="108"/>
      <c r="C137" s="112"/>
      <c r="D137" s="112"/>
      <c r="E137" s="121"/>
      <c r="F137" s="121"/>
      <c r="G137" s="131"/>
      <c r="H137" s="131"/>
      <c r="I137" s="126"/>
      <c r="J137" s="126"/>
      <c r="K137" s="118" t="s">
        <v>6257</v>
      </c>
      <c r="L137" s="118" t="s">
        <v>6255</v>
      </c>
      <c r="N137" s="105"/>
      <c r="O137" s="105"/>
      <c r="P137" s="105"/>
    </row>
    <row r="138" spans="1:17">
      <c r="A138" s="108"/>
      <c r="B138" s="108"/>
      <c r="C138" s="112"/>
      <c r="D138" s="112"/>
      <c r="E138" s="121"/>
      <c r="F138" s="121"/>
      <c r="G138" s="131"/>
      <c r="H138" s="131"/>
      <c r="I138" s="126"/>
      <c r="J138" s="126"/>
      <c r="K138" s="118" t="s">
        <v>6258</v>
      </c>
      <c r="L138" s="118" t="s">
        <v>6259</v>
      </c>
      <c r="N138" s="105"/>
      <c r="O138" s="105"/>
      <c r="P138" s="105"/>
    </row>
    <row r="139" spans="1:17">
      <c r="A139" s="108"/>
      <c r="B139" s="108"/>
      <c r="C139" s="112"/>
      <c r="D139" s="112"/>
      <c r="E139" s="121"/>
      <c r="F139" s="121"/>
      <c r="G139" s="131"/>
      <c r="H139" s="131"/>
      <c r="I139" s="126"/>
      <c r="J139" s="126"/>
      <c r="K139" s="118"/>
      <c r="L139" s="118"/>
      <c r="N139" s="105"/>
      <c r="O139" s="105"/>
      <c r="P139" s="105"/>
    </row>
    <row r="140" spans="1:17">
      <c r="A140" s="108"/>
      <c r="B140" s="108"/>
      <c r="C140" s="112"/>
      <c r="D140" s="112"/>
      <c r="E140" s="121"/>
      <c r="F140" s="121"/>
      <c r="G140" s="131"/>
      <c r="H140" s="131"/>
      <c r="I140" s="126"/>
      <c r="J140" s="126"/>
      <c r="K140" s="118"/>
      <c r="L140" s="118"/>
      <c r="N140" s="105"/>
      <c r="O140" s="105"/>
      <c r="P140" s="105"/>
    </row>
    <row r="141" spans="1:17">
      <c r="A141" s="108"/>
      <c r="B141" s="108"/>
      <c r="C141" s="112"/>
      <c r="D141" s="112"/>
      <c r="E141" s="121"/>
      <c r="F141" s="121"/>
      <c r="G141" s="131"/>
      <c r="H141" s="131"/>
      <c r="I141" s="126"/>
      <c r="J141" s="126"/>
      <c r="K141" s="118"/>
      <c r="L141" s="118"/>
      <c r="N141" s="105"/>
      <c r="O141" s="105"/>
      <c r="P141" s="105"/>
    </row>
    <row r="142" spans="1:17">
      <c r="A142" s="108"/>
      <c r="B142" s="108"/>
      <c r="C142" s="112"/>
      <c r="D142" s="112"/>
      <c r="E142" s="121"/>
      <c r="F142" s="121"/>
      <c r="G142" s="131"/>
      <c r="H142" s="131"/>
      <c r="I142" s="127" t="s">
        <v>3535</v>
      </c>
      <c r="J142" s="127" t="s">
        <v>424</v>
      </c>
      <c r="K142" s="117"/>
      <c r="L142" s="117"/>
      <c r="M142" s="8">
        <f t="shared" ref="M142:M151" si="15">MAX(LEN(B142), LEN(D142), LEN(F142), LEN(H142),LEN(J142), LEN(L142))</f>
        <v>12</v>
      </c>
      <c r="N142" s="105" t="str">
        <f t="shared" ref="N142:N151" si="16">A142&amp;C142&amp;E142&amp;G142&amp;I142&amp;K142</f>
        <v>LTS04</v>
      </c>
      <c r="O142" s="105" t="str">
        <f t="shared" ref="O142:O151" si="17">B142&amp;D142&amp;F142&amp;H142&amp;J142&amp;L142</f>
        <v>Pacific TAFE</v>
      </c>
      <c r="P142" s="105" t="s">
        <v>3513</v>
      </c>
      <c r="Q142" s="1" t="s">
        <v>29</v>
      </c>
    </row>
    <row r="143" spans="1:17">
      <c r="A143" s="108"/>
      <c r="B143" s="108"/>
      <c r="C143" s="112"/>
      <c r="D143" s="112"/>
      <c r="E143" s="121"/>
      <c r="F143" s="121"/>
      <c r="G143" s="131"/>
      <c r="H143" s="131"/>
      <c r="I143" s="127"/>
      <c r="J143" s="127"/>
      <c r="K143" s="117" t="s">
        <v>3536</v>
      </c>
      <c r="L143" s="117" t="s">
        <v>3537</v>
      </c>
      <c r="M143" s="8">
        <f t="shared" si="15"/>
        <v>35</v>
      </c>
      <c r="N143" s="105" t="str">
        <f t="shared" si="16"/>
        <v>PT001</v>
      </c>
      <c r="O143" s="105" t="str">
        <f t="shared" si="17"/>
        <v>College of Buss  Tourism and Hospit</v>
      </c>
      <c r="P143" s="105" t="s">
        <v>3535</v>
      </c>
      <c r="Q143" s="1" t="s">
        <v>33</v>
      </c>
    </row>
    <row r="144" spans="1:17">
      <c r="A144" s="108"/>
      <c r="B144" s="108"/>
      <c r="C144" s="112"/>
      <c r="D144" s="112"/>
      <c r="E144" s="121"/>
      <c r="F144" s="121"/>
      <c r="G144" s="131"/>
      <c r="H144" s="131"/>
      <c r="I144" s="127"/>
      <c r="J144" s="127"/>
      <c r="K144" s="117" t="s">
        <v>3538</v>
      </c>
      <c r="L144" s="117" t="s">
        <v>3539</v>
      </c>
      <c r="M144" s="8">
        <f t="shared" si="15"/>
        <v>29</v>
      </c>
      <c r="N144" s="105" t="str">
        <f t="shared" si="16"/>
        <v>PT002</v>
      </c>
      <c r="O144" s="105" t="str">
        <f t="shared" si="17"/>
        <v xml:space="preserve">College of Arts &amp; Humanities </v>
      </c>
      <c r="P144" s="105" t="s">
        <v>3535</v>
      </c>
      <c r="Q144" s="1" t="s">
        <v>33</v>
      </c>
    </row>
    <row r="145" spans="1:17">
      <c r="A145" s="108"/>
      <c r="B145" s="108"/>
      <c r="C145" s="112"/>
      <c r="D145" s="112"/>
      <c r="E145" s="121"/>
      <c r="F145" s="121"/>
      <c r="G145" s="131"/>
      <c r="H145" s="131"/>
      <c r="I145" s="127"/>
      <c r="J145" s="127"/>
      <c r="K145" s="117" t="s">
        <v>3540</v>
      </c>
      <c r="L145" s="117" t="s">
        <v>3541</v>
      </c>
      <c r="M145" s="8">
        <f t="shared" si="15"/>
        <v>34</v>
      </c>
      <c r="N145" s="105" t="str">
        <f t="shared" si="16"/>
        <v>PT003</v>
      </c>
      <c r="O145" s="105" t="str">
        <f t="shared" si="17"/>
        <v>College of Science  Tech and Envir</v>
      </c>
      <c r="P145" s="105" t="s">
        <v>3535</v>
      </c>
      <c r="Q145" s="1" t="s">
        <v>33</v>
      </c>
    </row>
    <row r="146" spans="1:17">
      <c r="A146" s="108"/>
      <c r="B146" s="108"/>
      <c r="C146" s="112"/>
      <c r="D146" s="112"/>
      <c r="E146" s="121"/>
      <c r="F146" s="121"/>
      <c r="G146" s="131"/>
      <c r="H146" s="131"/>
      <c r="I146" s="127"/>
      <c r="J146" s="127"/>
      <c r="K146" s="117" t="s">
        <v>3542</v>
      </c>
      <c r="L146" s="117" t="s">
        <v>3543</v>
      </c>
      <c r="M146" s="8">
        <f t="shared" si="15"/>
        <v>35</v>
      </c>
      <c r="N146" s="105" t="str">
        <f t="shared" si="16"/>
        <v>PT004</v>
      </c>
      <c r="O146" s="105" t="str">
        <f t="shared" si="17"/>
        <v>Workforce Development Training Unit</v>
      </c>
      <c r="P146" s="105" t="s">
        <v>3535</v>
      </c>
      <c r="Q146" s="1" t="s">
        <v>33</v>
      </c>
    </row>
    <row r="147" spans="1:17">
      <c r="A147" s="108"/>
      <c r="B147" s="108"/>
      <c r="C147" s="112"/>
      <c r="D147" s="112"/>
      <c r="E147" s="121"/>
      <c r="F147" s="121"/>
      <c r="G147" s="131"/>
      <c r="H147" s="131"/>
      <c r="I147" s="127"/>
      <c r="J147" s="127"/>
      <c r="K147" s="117" t="s">
        <v>3544</v>
      </c>
      <c r="L147" s="117" t="s">
        <v>3545</v>
      </c>
      <c r="M147" s="8">
        <f t="shared" si="15"/>
        <v>30</v>
      </c>
      <c r="N147" s="105" t="str">
        <f t="shared" si="16"/>
        <v>PT005</v>
      </c>
      <c r="O147" s="105" t="str">
        <f t="shared" si="17"/>
        <v>Finance and Corporate Services</v>
      </c>
      <c r="P147" s="105" t="s">
        <v>3535</v>
      </c>
      <c r="Q147" s="1" t="s">
        <v>33</v>
      </c>
    </row>
    <row r="148" spans="1:17">
      <c r="A148" s="108"/>
      <c r="B148" s="108"/>
      <c r="C148" s="112"/>
      <c r="D148" s="112"/>
      <c r="E148" s="121"/>
      <c r="F148" s="121"/>
      <c r="G148" s="131"/>
      <c r="H148" s="131"/>
      <c r="I148" s="127"/>
      <c r="J148" s="127"/>
      <c r="K148" s="117" t="s">
        <v>3546</v>
      </c>
      <c r="L148" s="117" t="s">
        <v>3547</v>
      </c>
      <c r="M148" s="8">
        <f t="shared" si="15"/>
        <v>14</v>
      </c>
      <c r="N148" s="105" t="str">
        <f t="shared" si="16"/>
        <v>PT006</v>
      </c>
      <c r="O148" s="105" t="str">
        <f t="shared" si="17"/>
        <v>Quality Office</v>
      </c>
      <c r="P148" s="105" t="s">
        <v>3535</v>
      </c>
      <c r="Q148" s="1" t="s">
        <v>33</v>
      </c>
    </row>
    <row r="149" spans="1:17">
      <c r="A149" s="108"/>
      <c r="B149" s="108"/>
      <c r="C149" s="112"/>
      <c r="D149" s="112"/>
      <c r="E149" s="121"/>
      <c r="F149" s="121"/>
      <c r="G149" s="131"/>
      <c r="H149" s="131"/>
      <c r="I149" s="127"/>
      <c r="J149" s="127"/>
      <c r="K149" s="117" t="s">
        <v>3548</v>
      </c>
      <c r="L149" s="117" t="s">
        <v>3549</v>
      </c>
      <c r="M149" s="8">
        <f t="shared" si="15"/>
        <v>32</v>
      </c>
      <c r="N149" s="105" t="str">
        <f t="shared" si="16"/>
        <v>PT007</v>
      </c>
      <c r="O149" s="105" t="str">
        <f t="shared" si="17"/>
        <v>Regional &amp; Learning Support Serv</v>
      </c>
      <c r="P149" s="105" t="s">
        <v>3535</v>
      </c>
      <c r="Q149" s="1" t="s">
        <v>33</v>
      </c>
    </row>
    <row r="150" spans="1:17">
      <c r="A150" s="108"/>
      <c r="B150" s="108"/>
      <c r="C150" s="112"/>
      <c r="D150" s="112"/>
      <c r="E150" s="121"/>
      <c r="F150" s="121"/>
      <c r="G150" s="131"/>
      <c r="H150" s="131"/>
      <c r="I150" s="127"/>
      <c r="J150" s="127"/>
      <c r="K150" s="117" t="s">
        <v>3550</v>
      </c>
      <c r="L150" s="117" t="s">
        <v>3551</v>
      </c>
      <c r="M150" s="8">
        <f t="shared" si="15"/>
        <v>16</v>
      </c>
      <c r="N150" s="105" t="str">
        <f t="shared" si="16"/>
        <v>PT008</v>
      </c>
      <c r="O150" s="105" t="str">
        <f t="shared" si="17"/>
        <v>Directors Office</v>
      </c>
      <c r="P150" s="105" t="s">
        <v>3535</v>
      </c>
      <c r="Q150" s="1" t="s">
        <v>33</v>
      </c>
    </row>
    <row r="151" spans="1:17">
      <c r="A151" s="108"/>
      <c r="B151" s="108"/>
      <c r="C151" s="112"/>
      <c r="D151" s="112"/>
      <c r="E151" s="121"/>
      <c r="F151" s="121"/>
      <c r="G151" s="131"/>
      <c r="H151" s="131"/>
      <c r="I151" s="127"/>
      <c r="J151" s="127"/>
      <c r="K151" s="117" t="s">
        <v>3552</v>
      </c>
      <c r="L151" s="117" t="s">
        <v>3553</v>
      </c>
      <c r="M151" s="8">
        <f t="shared" si="15"/>
        <v>17</v>
      </c>
      <c r="N151" s="105" t="str">
        <f t="shared" si="16"/>
        <v>PT009</v>
      </c>
      <c r="O151" s="105" t="str">
        <f t="shared" si="17"/>
        <v>PTAFE Nadi Centre</v>
      </c>
      <c r="P151" s="105" t="s">
        <v>3535</v>
      </c>
      <c r="Q151" s="1" t="s">
        <v>33</v>
      </c>
    </row>
    <row r="152" spans="1:17">
      <c r="A152" s="108"/>
      <c r="B152" s="108"/>
      <c r="C152" s="112"/>
      <c r="D152" s="112"/>
      <c r="E152" s="121"/>
      <c r="F152" s="121"/>
      <c r="G152" s="131"/>
      <c r="H152" s="131"/>
      <c r="I152" s="127"/>
      <c r="J152" s="127"/>
      <c r="K152" s="117" t="s">
        <v>6895</v>
      </c>
      <c r="L152" s="117" t="s">
        <v>6896</v>
      </c>
      <c r="N152" s="105"/>
      <c r="O152" s="105"/>
      <c r="P152" s="105"/>
      <c r="Q152" s="1" t="s">
        <v>33</v>
      </c>
    </row>
    <row r="153" spans="1:17">
      <c r="A153" s="108"/>
      <c r="B153" s="108"/>
      <c r="C153" s="112"/>
      <c r="D153" s="112"/>
      <c r="E153" s="121"/>
      <c r="F153" s="121"/>
      <c r="G153" s="131"/>
      <c r="H153" s="131"/>
      <c r="I153" s="127"/>
      <c r="J153" s="127"/>
      <c r="K153" s="117" t="s">
        <v>6897</v>
      </c>
      <c r="L153" s="117" t="s">
        <v>6898</v>
      </c>
      <c r="N153" s="105"/>
      <c r="O153" s="105"/>
      <c r="P153" s="105"/>
      <c r="Q153" s="1" t="s">
        <v>33</v>
      </c>
    </row>
    <row r="154" spans="1:17">
      <c r="A154" s="108"/>
      <c r="B154" s="108"/>
      <c r="C154" s="112"/>
      <c r="D154" s="112"/>
      <c r="E154" s="121"/>
      <c r="F154" s="121"/>
      <c r="G154" s="131"/>
      <c r="H154" s="131"/>
      <c r="I154" s="127"/>
      <c r="J154" s="127"/>
      <c r="K154" s="117" t="s">
        <v>6899</v>
      </c>
      <c r="L154" s="117" t="s">
        <v>6900</v>
      </c>
      <c r="N154" s="105"/>
      <c r="O154" s="105"/>
      <c r="P154" s="105"/>
      <c r="Q154" s="1" t="s">
        <v>33</v>
      </c>
    </row>
    <row r="155" spans="1:17">
      <c r="A155" s="108"/>
      <c r="B155" s="108"/>
      <c r="C155" s="112"/>
      <c r="D155" s="112"/>
      <c r="E155" s="121"/>
      <c r="F155" s="121"/>
      <c r="G155" s="131"/>
      <c r="H155" s="131"/>
      <c r="I155" s="127"/>
      <c r="J155" s="127"/>
      <c r="K155" s="117" t="s">
        <v>6901</v>
      </c>
      <c r="L155" s="117" t="s">
        <v>6902</v>
      </c>
      <c r="N155" s="105"/>
      <c r="O155" s="105"/>
      <c r="P155" s="105"/>
      <c r="Q155" s="1" t="s">
        <v>33</v>
      </c>
    </row>
    <row r="156" spans="1:17">
      <c r="A156" s="108"/>
      <c r="B156" s="108"/>
      <c r="C156" s="112"/>
      <c r="D156" s="112"/>
      <c r="E156" s="121"/>
      <c r="F156" s="121"/>
      <c r="G156" s="131"/>
      <c r="H156" s="131"/>
      <c r="I156" s="127"/>
      <c r="J156" s="127"/>
      <c r="K156" s="117" t="s">
        <v>6903</v>
      </c>
      <c r="L156" s="117" t="s">
        <v>6904</v>
      </c>
      <c r="N156" s="105"/>
      <c r="O156" s="105"/>
      <c r="P156" s="105"/>
      <c r="Q156" s="1" t="s">
        <v>33</v>
      </c>
    </row>
    <row r="157" spans="1:17">
      <c r="A157" s="108"/>
      <c r="B157" s="108"/>
      <c r="C157" s="112"/>
      <c r="D157" s="112"/>
      <c r="E157" s="121"/>
      <c r="F157" s="121"/>
      <c r="G157" s="131"/>
      <c r="H157" s="131"/>
      <c r="I157" s="127"/>
      <c r="J157" s="127"/>
      <c r="K157" s="117" t="s">
        <v>6905</v>
      </c>
      <c r="L157" s="117" t="s">
        <v>6906</v>
      </c>
      <c r="N157" s="105"/>
      <c r="O157" s="105"/>
      <c r="P157" s="105"/>
      <c r="Q157" s="1" t="s">
        <v>33</v>
      </c>
    </row>
    <row r="158" spans="1:17">
      <c r="A158" s="108"/>
      <c r="B158" s="108"/>
      <c r="C158" s="112"/>
      <c r="D158" s="112"/>
      <c r="E158" s="121"/>
      <c r="F158" s="121"/>
      <c r="G158" s="131"/>
      <c r="H158" s="131"/>
      <c r="I158" s="127"/>
      <c r="J158" s="127"/>
      <c r="K158" s="117" t="s">
        <v>6907</v>
      </c>
      <c r="L158" s="117" t="s">
        <v>6908</v>
      </c>
      <c r="N158" s="105"/>
      <c r="O158" s="105"/>
      <c r="P158" s="105"/>
      <c r="Q158" s="1" t="s">
        <v>33</v>
      </c>
    </row>
    <row r="159" spans="1:17">
      <c r="A159" s="108"/>
      <c r="B159" s="108"/>
      <c r="C159" s="112"/>
      <c r="D159" s="112"/>
      <c r="E159" s="121"/>
      <c r="F159" s="121"/>
      <c r="G159" s="131"/>
      <c r="H159" s="131"/>
      <c r="I159" s="127"/>
      <c r="J159" s="127"/>
      <c r="K159" s="117"/>
      <c r="L159" s="117"/>
      <c r="N159" s="105"/>
      <c r="O159" s="105"/>
      <c r="P159" s="105"/>
    </row>
    <row r="160" spans="1:17">
      <c r="A160" s="108"/>
      <c r="B160" s="108"/>
      <c r="C160" s="112"/>
      <c r="D160" s="112"/>
      <c r="E160" s="121" t="s">
        <v>3554</v>
      </c>
      <c r="F160" s="121" t="s">
        <v>3076</v>
      </c>
      <c r="G160" s="131"/>
      <c r="H160" s="131"/>
      <c r="I160" s="127"/>
      <c r="J160" s="127"/>
      <c r="K160" s="117"/>
      <c r="L160" s="117"/>
      <c r="M160" s="8">
        <f t="shared" ref="M160:M187" si="18">MAX(LEN(B160), LEN(D160), LEN(F160), LEN(H160),LEN(J160), LEN(L160))</f>
        <v>7</v>
      </c>
      <c r="N160" s="105" t="str">
        <f t="shared" ref="N160:N187" si="19">A160&amp;C160&amp;E160&amp;G160&amp;I160&amp;K160</f>
        <v>DRI</v>
      </c>
      <c r="O160" s="105" t="str">
        <f t="shared" ref="O160:O187" si="20">B160&amp;D160&amp;F160&amp;H160&amp;J160&amp;L160</f>
        <v>DVC R&amp;I</v>
      </c>
      <c r="P160" s="105" t="s">
        <v>3386</v>
      </c>
      <c r="Q160" s="1" t="s">
        <v>29</v>
      </c>
    </row>
    <row r="161" spans="1:17">
      <c r="A161" s="108"/>
      <c r="B161" s="108"/>
      <c r="C161" s="112"/>
      <c r="D161" s="112"/>
      <c r="E161" s="121"/>
      <c r="F161" s="121"/>
      <c r="G161" s="131" t="s">
        <v>3555</v>
      </c>
      <c r="H161" s="131" t="s">
        <v>3076</v>
      </c>
      <c r="I161" s="126"/>
      <c r="J161" s="126"/>
      <c r="K161" s="117"/>
      <c r="L161" s="117"/>
      <c r="M161" s="8">
        <f t="shared" si="18"/>
        <v>7</v>
      </c>
      <c r="N161" s="105" t="str">
        <f t="shared" si="19"/>
        <v>DRI0</v>
      </c>
      <c r="O161" s="105" t="str">
        <f t="shared" si="20"/>
        <v>DVC R&amp;I</v>
      </c>
      <c r="P161" s="105" t="s">
        <v>3554</v>
      </c>
      <c r="Q161" s="1" t="s">
        <v>29</v>
      </c>
    </row>
    <row r="162" spans="1:17">
      <c r="A162" s="108"/>
      <c r="B162" s="108"/>
      <c r="C162" s="112"/>
      <c r="D162" s="112"/>
      <c r="E162" s="121"/>
      <c r="F162" s="121"/>
      <c r="G162" s="131"/>
      <c r="H162" s="131"/>
      <c r="I162" s="127" t="s">
        <v>3556</v>
      </c>
      <c r="J162" s="127" t="s">
        <v>3557</v>
      </c>
      <c r="K162" s="117"/>
      <c r="L162" s="117"/>
      <c r="M162" s="8">
        <f t="shared" si="18"/>
        <v>16</v>
      </c>
      <c r="N162" s="105" t="str">
        <f t="shared" si="19"/>
        <v>DRI01</v>
      </c>
      <c r="O162" s="105" t="str">
        <f t="shared" si="20"/>
        <v>DVC R&amp;I Sections</v>
      </c>
      <c r="P162" s="105" t="s">
        <v>3555</v>
      </c>
      <c r="Q162" s="1" t="s">
        <v>29</v>
      </c>
    </row>
    <row r="163" spans="1:17">
      <c r="A163" s="108"/>
      <c r="B163" s="108"/>
      <c r="C163" s="112"/>
      <c r="D163" s="112"/>
      <c r="E163" s="121"/>
      <c r="F163" s="121"/>
      <c r="G163" s="131"/>
      <c r="H163" s="131"/>
      <c r="I163" s="127"/>
      <c r="J163" s="127"/>
      <c r="K163" s="118" t="s">
        <v>3558</v>
      </c>
      <c r="L163" s="118" t="s">
        <v>3559</v>
      </c>
      <c r="M163" s="8">
        <f t="shared" si="18"/>
        <v>34</v>
      </c>
      <c r="N163" s="105" t="str">
        <f t="shared" si="19"/>
        <v>RI001</v>
      </c>
      <c r="O163" s="105" t="str">
        <f t="shared" si="20"/>
        <v>DVC (Research &amp; International) Off</v>
      </c>
      <c r="P163" s="105" t="s">
        <v>3556</v>
      </c>
      <c r="Q163" s="1" t="s">
        <v>33</v>
      </c>
    </row>
    <row r="164" spans="1:17">
      <c r="A164" s="108"/>
      <c r="B164" s="108"/>
      <c r="C164" s="112"/>
      <c r="D164" s="112"/>
      <c r="E164" s="121"/>
      <c r="F164" s="121"/>
      <c r="G164" s="131"/>
      <c r="H164" s="131"/>
      <c r="I164" s="127"/>
      <c r="J164" s="127"/>
      <c r="K164" s="118" t="s">
        <v>3560</v>
      </c>
      <c r="L164" s="118" t="s">
        <v>3561</v>
      </c>
      <c r="M164" s="8">
        <f t="shared" si="18"/>
        <v>26</v>
      </c>
      <c r="N164" s="105" t="str">
        <f t="shared" si="19"/>
        <v>RI002</v>
      </c>
      <c r="O164" s="105" t="str">
        <f t="shared" si="20"/>
        <v>Research Support &amp; Rewards</v>
      </c>
      <c r="P164" s="105" t="s">
        <v>3556</v>
      </c>
      <c r="Q164" s="1" t="s">
        <v>33</v>
      </c>
    </row>
    <row r="165" spans="1:17">
      <c r="A165" s="108"/>
      <c r="B165" s="108"/>
      <c r="C165" s="112"/>
      <c r="D165" s="112"/>
      <c r="E165" s="121"/>
      <c r="F165" s="121"/>
      <c r="G165" s="131"/>
      <c r="H165" s="131"/>
      <c r="I165" s="127"/>
      <c r="J165" s="127"/>
      <c r="K165" s="118" t="s">
        <v>3562</v>
      </c>
      <c r="L165" s="118" t="s">
        <v>3563</v>
      </c>
      <c r="M165" s="8">
        <f t="shared" si="18"/>
        <v>17</v>
      </c>
      <c r="N165" s="105" t="str">
        <f t="shared" si="19"/>
        <v>RI003</v>
      </c>
      <c r="O165" s="105" t="str">
        <f t="shared" si="20"/>
        <v>USP International</v>
      </c>
      <c r="P165" s="105" t="s">
        <v>3556</v>
      </c>
      <c r="Q165" s="1" t="s">
        <v>33</v>
      </c>
    </row>
    <row r="166" spans="1:17">
      <c r="A166" s="108"/>
      <c r="B166" s="108"/>
      <c r="C166" s="112"/>
      <c r="D166" s="112"/>
      <c r="E166" s="121" t="s">
        <v>3564</v>
      </c>
      <c r="F166" s="121" t="s">
        <v>3248</v>
      </c>
      <c r="G166" s="130"/>
      <c r="H166" s="130"/>
      <c r="I166" s="126"/>
      <c r="J166" s="126"/>
      <c r="K166" s="117"/>
      <c r="L166" s="117"/>
      <c r="M166" s="8">
        <f t="shared" si="18"/>
        <v>3</v>
      </c>
      <c r="N166" s="105" t="str">
        <f t="shared" si="19"/>
        <v>FIN</v>
      </c>
      <c r="O166" s="105" t="str">
        <f t="shared" si="20"/>
        <v>EDF</v>
      </c>
      <c r="P166" s="105" t="s">
        <v>3386</v>
      </c>
      <c r="Q166" s="1" t="s">
        <v>29</v>
      </c>
    </row>
    <row r="167" spans="1:17">
      <c r="A167" s="108"/>
      <c r="B167" s="108"/>
      <c r="C167" s="112"/>
      <c r="D167" s="112"/>
      <c r="E167" s="121"/>
      <c r="F167" s="121"/>
      <c r="G167" s="131" t="s">
        <v>3565</v>
      </c>
      <c r="H167" s="131" t="s">
        <v>3566</v>
      </c>
      <c r="I167" s="126"/>
      <c r="J167" s="126"/>
      <c r="K167" s="117"/>
      <c r="L167" s="117"/>
      <c r="M167" s="8">
        <f t="shared" si="18"/>
        <v>15</v>
      </c>
      <c r="N167" s="105" t="str">
        <f t="shared" si="19"/>
        <v>FIN0</v>
      </c>
      <c r="O167" s="105" t="str">
        <f t="shared" si="20"/>
        <v>Finance Section</v>
      </c>
      <c r="P167" s="105" t="s">
        <v>3564</v>
      </c>
      <c r="Q167" s="1" t="s">
        <v>29</v>
      </c>
    </row>
    <row r="168" spans="1:17">
      <c r="A168" s="108"/>
      <c r="B168" s="108"/>
      <c r="C168" s="112"/>
      <c r="D168" s="112"/>
      <c r="E168" s="121"/>
      <c r="F168" s="121"/>
      <c r="G168" s="130"/>
      <c r="H168" s="130"/>
      <c r="I168" s="127" t="s">
        <v>3567</v>
      </c>
      <c r="J168" s="127" t="s">
        <v>3568</v>
      </c>
      <c r="K168" s="117"/>
      <c r="L168" s="117"/>
      <c r="M168" s="8">
        <f t="shared" si="18"/>
        <v>10</v>
      </c>
      <c r="N168" s="105" t="str">
        <f t="shared" si="19"/>
        <v>FIN01</v>
      </c>
      <c r="O168" s="105" t="str">
        <f t="shared" si="20"/>
        <v>EDF Office</v>
      </c>
      <c r="P168" s="105" t="s">
        <v>3565</v>
      </c>
      <c r="Q168" s="1" t="s">
        <v>29</v>
      </c>
    </row>
    <row r="169" spans="1:17">
      <c r="A169" s="108"/>
      <c r="B169" s="108"/>
      <c r="C169" s="112"/>
      <c r="D169" s="112"/>
      <c r="E169" s="121"/>
      <c r="F169" s="121"/>
      <c r="G169" s="130"/>
      <c r="H169" s="130"/>
      <c r="I169" s="126"/>
      <c r="J169" s="126"/>
      <c r="K169" s="118" t="s">
        <v>3569</v>
      </c>
      <c r="L169" s="118" t="s">
        <v>3568</v>
      </c>
      <c r="M169" s="8">
        <f t="shared" si="18"/>
        <v>10</v>
      </c>
      <c r="N169" s="105" t="str">
        <f t="shared" si="19"/>
        <v>FIN11</v>
      </c>
      <c r="O169" s="105" t="str">
        <f t="shared" si="20"/>
        <v>EDF Office</v>
      </c>
      <c r="P169" s="105" t="s">
        <v>3567</v>
      </c>
      <c r="Q169" s="1" t="s">
        <v>33</v>
      </c>
    </row>
    <row r="170" spans="1:17">
      <c r="A170" s="108"/>
      <c r="B170" s="108"/>
      <c r="C170" s="112"/>
      <c r="D170" s="112"/>
      <c r="E170" s="121"/>
      <c r="F170" s="121"/>
      <c r="G170" s="130"/>
      <c r="H170" s="130"/>
      <c r="I170" s="126"/>
      <c r="J170" s="126"/>
      <c r="K170" s="118" t="s">
        <v>3570</v>
      </c>
      <c r="L170" s="118" t="s">
        <v>3571</v>
      </c>
      <c r="M170" s="8">
        <f t="shared" si="18"/>
        <v>24</v>
      </c>
      <c r="N170" s="105" t="str">
        <f t="shared" si="19"/>
        <v>FIN12</v>
      </c>
      <c r="O170" s="105" t="str">
        <f t="shared" si="20"/>
        <v>Executive Officer to EDF</v>
      </c>
      <c r="P170" s="105" t="s">
        <v>3567</v>
      </c>
      <c r="Q170" s="1" t="s">
        <v>33</v>
      </c>
    </row>
    <row r="171" spans="1:17">
      <c r="A171" s="108"/>
      <c r="B171" s="108"/>
      <c r="C171" s="112"/>
      <c r="D171" s="112"/>
      <c r="E171" s="121"/>
      <c r="F171" s="121"/>
      <c r="G171" s="130"/>
      <c r="H171" s="130"/>
      <c r="I171" s="126"/>
      <c r="J171" s="126"/>
      <c r="K171" s="118" t="s">
        <v>3572</v>
      </c>
      <c r="L171" s="118" t="s">
        <v>3573</v>
      </c>
      <c r="M171" s="8">
        <f t="shared" si="18"/>
        <v>21</v>
      </c>
      <c r="N171" s="105" t="str">
        <f t="shared" si="19"/>
        <v>FIN13</v>
      </c>
      <c r="O171" s="105" t="str">
        <f t="shared" si="20"/>
        <v>Process Reengineering</v>
      </c>
      <c r="P171" s="105" t="s">
        <v>3567</v>
      </c>
      <c r="Q171" s="1" t="s">
        <v>33</v>
      </c>
    </row>
    <row r="172" spans="1:17">
      <c r="A172" s="108"/>
      <c r="B172" s="108"/>
      <c r="C172" s="112"/>
      <c r="D172" s="112"/>
      <c r="E172" s="120"/>
      <c r="F172" s="120"/>
      <c r="G172" s="130"/>
      <c r="H172" s="130"/>
      <c r="I172" s="127" t="s">
        <v>3574</v>
      </c>
      <c r="J172" s="127" t="s">
        <v>3575</v>
      </c>
      <c r="K172" s="117"/>
      <c r="L172" s="117"/>
      <c r="M172" s="8">
        <f t="shared" si="18"/>
        <v>18</v>
      </c>
      <c r="N172" s="105" t="str">
        <f t="shared" si="19"/>
        <v>FIN02</v>
      </c>
      <c r="O172" s="105" t="str">
        <f t="shared" si="20"/>
        <v>Financial Planning</v>
      </c>
      <c r="P172" s="105" t="s">
        <v>3565</v>
      </c>
      <c r="Q172" s="1" t="s">
        <v>29</v>
      </c>
    </row>
    <row r="173" spans="1:17">
      <c r="A173" s="108"/>
      <c r="B173" s="108"/>
      <c r="C173" s="112"/>
      <c r="D173" s="112"/>
      <c r="E173" s="120"/>
      <c r="F173" s="120"/>
      <c r="G173" s="130"/>
      <c r="H173" s="130"/>
      <c r="I173" s="126"/>
      <c r="J173" s="126"/>
      <c r="K173" s="118" t="s">
        <v>3576</v>
      </c>
      <c r="L173" s="118" t="s">
        <v>3575</v>
      </c>
      <c r="M173" s="8">
        <f t="shared" si="18"/>
        <v>18</v>
      </c>
      <c r="N173" s="105" t="str">
        <f t="shared" si="19"/>
        <v>FIN21</v>
      </c>
      <c r="O173" s="105" t="str">
        <f t="shared" si="20"/>
        <v>Financial Planning</v>
      </c>
      <c r="P173" s="105" t="s">
        <v>3574</v>
      </c>
      <c r="Q173" s="1" t="s">
        <v>33</v>
      </c>
    </row>
    <row r="174" spans="1:17">
      <c r="A174" s="108"/>
      <c r="B174" s="108"/>
      <c r="C174" s="112"/>
      <c r="D174" s="112"/>
      <c r="E174" s="120"/>
      <c r="F174" s="120"/>
      <c r="G174" s="130"/>
      <c r="H174" s="130"/>
      <c r="I174" s="127" t="s">
        <v>3577</v>
      </c>
      <c r="J174" s="127" t="s">
        <v>3578</v>
      </c>
      <c r="K174" s="117"/>
      <c r="L174" s="117"/>
      <c r="M174" s="8">
        <f t="shared" si="18"/>
        <v>10</v>
      </c>
      <c r="N174" s="105" t="str">
        <f t="shared" si="19"/>
        <v>FIN03</v>
      </c>
      <c r="O174" s="105" t="str">
        <f t="shared" si="20"/>
        <v>Operations</v>
      </c>
      <c r="P174" s="105" t="s">
        <v>3565</v>
      </c>
      <c r="Q174" s="1" t="s">
        <v>29</v>
      </c>
    </row>
    <row r="175" spans="1:17">
      <c r="A175" s="108"/>
      <c r="B175" s="108"/>
      <c r="C175" s="112"/>
      <c r="D175" s="112"/>
      <c r="E175" s="120"/>
      <c r="F175" s="120"/>
      <c r="G175" s="130"/>
      <c r="H175" s="130"/>
      <c r="I175" s="126"/>
      <c r="J175" s="126"/>
      <c r="K175" s="118" t="s">
        <v>3579</v>
      </c>
      <c r="L175" s="118" t="s">
        <v>3580</v>
      </c>
      <c r="M175" s="8">
        <f t="shared" si="18"/>
        <v>18</v>
      </c>
      <c r="N175" s="105" t="str">
        <f t="shared" si="19"/>
        <v>FIN31</v>
      </c>
      <c r="O175" s="105" t="str">
        <f t="shared" si="20"/>
        <v>Manager Operations</v>
      </c>
      <c r="P175" s="105" t="s">
        <v>3577</v>
      </c>
      <c r="Q175" s="1" t="s">
        <v>33</v>
      </c>
    </row>
    <row r="176" spans="1:17">
      <c r="A176" s="108"/>
      <c r="B176" s="108"/>
      <c r="C176" s="112"/>
      <c r="D176" s="112"/>
      <c r="E176" s="120"/>
      <c r="F176" s="120"/>
      <c r="G176" s="130"/>
      <c r="H176" s="130"/>
      <c r="I176" s="126"/>
      <c r="J176" s="126"/>
      <c r="K176" s="118" t="s">
        <v>3581</v>
      </c>
      <c r="L176" s="118" t="s">
        <v>3582</v>
      </c>
      <c r="M176" s="8">
        <f t="shared" si="18"/>
        <v>18</v>
      </c>
      <c r="N176" s="105" t="str">
        <f t="shared" si="19"/>
        <v>FIN32</v>
      </c>
      <c r="O176" s="105" t="str">
        <f t="shared" si="20"/>
        <v>Procurement Office</v>
      </c>
      <c r="P176" s="105" t="s">
        <v>3577</v>
      </c>
      <c r="Q176" s="1" t="s">
        <v>33</v>
      </c>
    </row>
    <row r="177" spans="1:17">
      <c r="A177" s="108"/>
      <c r="B177" s="108"/>
      <c r="C177" s="112"/>
      <c r="D177" s="112"/>
      <c r="E177" s="120"/>
      <c r="F177" s="120"/>
      <c r="G177" s="130"/>
      <c r="H177" s="130"/>
      <c r="I177" s="126"/>
      <c r="J177" s="126"/>
      <c r="K177" s="118" t="s">
        <v>3583</v>
      </c>
      <c r="L177" s="118" t="s">
        <v>3584</v>
      </c>
      <c r="M177" s="8">
        <f t="shared" si="18"/>
        <v>12</v>
      </c>
      <c r="N177" s="105" t="str">
        <f t="shared" si="19"/>
        <v>FIN33</v>
      </c>
      <c r="O177" s="105" t="str">
        <f t="shared" si="20"/>
        <v>Payroll Unit</v>
      </c>
      <c r="P177" s="105" t="s">
        <v>3577</v>
      </c>
      <c r="Q177" s="1" t="s">
        <v>33</v>
      </c>
    </row>
    <row r="178" spans="1:17">
      <c r="A178" s="108"/>
      <c r="B178" s="108"/>
      <c r="C178" s="112"/>
      <c r="D178" s="112"/>
      <c r="E178" s="120"/>
      <c r="F178" s="120"/>
      <c r="G178" s="130"/>
      <c r="H178" s="130"/>
      <c r="I178" s="126"/>
      <c r="J178" s="126"/>
      <c r="K178" s="118" t="s">
        <v>3585</v>
      </c>
      <c r="L178" s="118" t="s">
        <v>3586</v>
      </c>
      <c r="M178" s="8">
        <f t="shared" si="18"/>
        <v>19</v>
      </c>
      <c r="N178" s="105" t="str">
        <f t="shared" si="19"/>
        <v>FIN34</v>
      </c>
      <c r="O178" s="105" t="str">
        <f t="shared" si="20"/>
        <v>Accounts Receivable</v>
      </c>
      <c r="P178" s="105" t="s">
        <v>3577</v>
      </c>
      <c r="Q178" s="1" t="s">
        <v>33</v>
      </c>
    </row>
    <row r="179" spans="1:17">
      <c r="A179" s="108"/>
      <c r="B179" s="108"/>
      <c r="C179" s="112"/>
      <c r="D179" s="112"/>
      <c r="E179" s="120"/>
      <c r="F179" s="120"/>
      <c r="G179" s="130"/>
      <c r="H179" s="130"/>
      <c r="I179" s="126"/>
      <c r="J179" s="126"/>
      <c r="K179" s="118" t="s">
        <v>3587</v>
      </c>
      <c r="L179" s="118" t="s">
        <v>3588</v>
      </c>
      <c r="M179" s="8">
        <f t="shared" si="18"/>
        <v>16</v>
      </c>
      <c r="N179" s="105" t="str">
        <f t="shared" si="19"/>
        <v>FIN35</v>
      </c>
      <c r="O179" s="105" t="str">
        <f t="shared" si="20"/>
        <v>Accounts Payable</v>
      </c>
      <c r="P179" s="105" t="s">
        <v>3577</v>
      </c>
      <c r="Q179" s="1" t="s">
        <v>33</v>
      </c>
    </row>
    <row r="180" spans="1:17">
      <c r="A180" s="108"/>
      <c r="B180" s="108"/>
      <c r="C180" s="112"/>
      <c r="D180" s="112"/>
      <c r="E180" s="120"/>
      <c r="F180" s="120"/>
      <c r="G180" s="130"/>
      <c r="H180" s="130"/>
      <c r="I180" s="126"/>
      <c r="J180" s="126"/>
      <c r="K180" s="118" t="s">
        <v>3589</v>
      </c>
      <c r="L180" s="118" t="s">
        <v>3590</v>
      </c>
      <c r="M180" s="8">
        <f t="shared" si="18"/>
        <v>35</v>
      </c>
      <c r="N180" s="105" t="str">
        <f t="shared" si="19"/>
        <v>FIN51</v>
      </c>
      <c r="O180" s="105" t="str">
        <f t="shared" si="20"/>
        <v>Finance Systems Administration Unit</v>
      </c>
      <c r="P180" s="105" t="s">
        <v>3577</v>
      </c>
      <c r="Q180" s="1" t="s">
        <v>33</v>
      </c>
    </row>
    <row r="181" spans="1:17">
      <c r="A181" s="108"/>
      <c r="B181" s="108"/>
      <c r="C181" s="112"/>
      <c r="D181" s="112"/>
      <c r="E181" s="120"/>
      <c r="F181" s="120"/>
      <c r="G181" s="130"/>
      <c r="H181" s="130"/>
      <c r="I181" s="127" t="s">
        <v>3591</v>
      </c>
      <c r="J181" s="127" t="s">
        <v>3592</v>
      </c>
      <c r="K181" s="117"/>
      <c r="L181" s="117"/>
      <c r="M181" s="8">
        <f t="shared" si="18"/>
        <v>10</v>
      </c>
      <c r="N181" s="105" t="str">
        <f t="shared" si="19"/>
        <v>FIN04</v>
      </c>
      <c r="O181" s="105" t="str">
        <f t="shared" si="20"/>
        <v>Accounting</v>
      </c>
      <c r="P181" s="105" t="s">
        <v>3565</v>
      </c>
      <c r="Q181" s="1" t="s">
        <v>29</v>
      </c>
    </row>
    <row r="182" spans="1:17">
      <c r="A182" s="108"/>
      <c r="B182" s="108"/>
      <c r="C182" s="112"/>
      <c r="D182" s="112"/>
      <c r="E182" s="120"/>
      <c r="F182" s="120"/>
      <c r="G182" s="130"/>
      <c r="H182" s="130"/>
      <c r="I182" s="126"/>
      <c r="J182" s="126"/>
      <c r="K182" s="118" t="s">
        <v>3593</v>
      </c>
      <c r="L182" s="118" t="s">
        <v>3594</v>
      </c>
      <c r="M182" s="8">
        <f t="shared" si="18"/>
        <v>18</v>
      </c>
      <c r="N182" s="105" t="str">
        <f t="shared" si="19"/>
        <v>FIN41</v>
      </c>
      <c r="O182" s="105" t="str">
        <f t="shared" si="20"/>
        <v>Manager Accounting</v>
      </c>
      <c r="P182" s="105" t="s">
        <v>3591</v>
      </c>
      <c r="Q182" s="1" t="s">
        <v>33</v>
      </c>
    </row>
    <row r="183" spans="1:17">
      <c r="A183" s="108"/>
      <c r="B183" s="108"/>
      <c r="C183" s="112"/>
      <c r="D183" s="112"/>
      <c r="E183" s="120"/>
      <c r="F183" s="120"/>
      <c r="G183" s="130"/>
      <c r="H183" s="130"/>
      <c r="I183" s="126"/>
      <c r="J183" s="126"/>
      <c r="K183" s="118" t="s">
        <v>3595</v>
      </c>
      <c r="L183" s="118" t="s">
        <v>3596</v>
      </c>
      <c r="M183" s="8">
        <f t="shared" si="18"/>
        <v>21</v>
      </c>
      <c r="N183" s="105" t="str">
        <f t="shared" si="19"/>
        <v>FIN42</v>
      </c>
      <c r="O183" s="105" t="str">
        <f t="shared" si="20"/>
        <v>Management Accounting</v>
      </c>
      <c r="P183" s="105" t="s">
        <v>3591</v>
      </c>
      <c r="Q183" s="1" t="s">
        <v>33</v>
      </c>
    </row>
    <row r="184" spans="1:17">
      <c r="A184" s="108"/>
      <c r="B184" s="108"/>
      <c r="C184" s="112"/>
      <c r="D184" s="112"/>
      <c r="E184" s="120"/>
      <c r="F184" s="120"/>
      <c r="G184" s="130"/>
      <c r="H184" s="130"/>
      <c r="I184" s="126"/>
      <c r="J184" s="126"/>
      <c r="K184" s="118" t="s">
        <v>3597</v>
      </c>
      <c r="L184" s="118" t="s">
        <v>3598</v>
      </c>
      <c r="M184" s="8">
        <f t="shared" si="18"/>
        <v>19</v>
      </c>
      <c r="N184" s="105" t="str">
        <f t="shared" si="19"/>
        <v>FIN43</v>
      </c>
      <c r="O184" s="105" t="str">
        <f t="shared" si="20"/>
        <v>Treasury Operations</v>
      </c>
      <c r="P184" s="105" t="s">
        <v>3591</v>
      </c>
      <c r="Q184" s="1" t="s">
        <v>33</v>
      </c>
    </row>
    <row r="185" spans="1:17">
      <c r="A185" s="108"/>
      <c r="B185" s="108"/>
      <c r="C185" s="112"/>
      <c r="D185" s="112"/>
      <c r="E185" s="120"/>
      <c r="F185" s="120"/>
      <c r="G185" s="130"/>
      <c r="H185" s="130"/>
      <c r="I185" s="126"/>
      <c r="J185" s="126"/>
      <c r="K185" s="118" t="s">
        <v>3599</v>
      </c>
      <c r="L185" s="118" t="s">
        <v>3600</v>
      </c>
      <c r="M185" s="8">
        <f t="shared" si="18"/>
        <v>20</v>
      </c>
      <c r="N185" s="105" t="str">
        <f t="shared" si="19"/>
        <v>FIN44</v>
      </c>
      <c r="O185" s="105" t="str">
        <f t="shared" si="20"/>
        <v>Financial Accounting</v>
      </c>
      <c r="P185" s="105" t="s">
        <v>3591</v>
      </c>
      <c r="Q185" s="1" t="s">
        <v>33</v>
      </c>
    </row>
    <row r="186" spans="1:17" s="8" customFormat="1">
      <c r="A186" s="109"/>
      <c r="B186" s="109"/>
      <c r="C186" s="114"/>
      <c r="D186" s="114"/>
      <c r="E186" s="122"/>
      <c r="F186" s="122"/>
      <c r="G186" s="132"/>
      <c r="H186" s="132"/>
      <c r="I186" s="127" t="s">
        <v>3601</v>
      </c>
      <c r="J186" s="127" t="s">
        <v>3602</v>
      </c>
      <c r="K186" s="117"/>
      <c r="L186" s="117"/>
      <c r="M186" s="8">
        <f t="shared" si="18"/>
        <v>34</v>
      </c>
      <c r="N186" s="105" t="str">
        <f t="shared" si="19"/>
        <v>FIN05</v>
      </c>
      <c r="O186" s="105" t="str">
        <f t="shared" si="20"/>
        <v>Non-Departmental (Centrally Alloc)</v>
      </c>
      <c r="P186" s="105" t="s">
        <v>3565</v>
      </c>
      <c r="Q186" s="1" t="s">
        <v>29</v>
      </c>
    </row>
    <row r="187" spans="1:17" s="8" customFormat="1">
      <c r="A187" s="109"/>
      <c r="B187" s="109"/>
      <c r="C187" s="114"/>
      <c r="D187" s="114"/>
      <c r="E187" s="122"/>
      <c r="F187" s="122"/>
      <c r="G187" s="132"/>
      <c r="H187" s="132"/>
      <c r="I187" s="126"/>
      <c r="J187" s="126"/>
      <c r="K187" s="118" t="s">
        <v>3603</v>
      </c>
      <c r="L187" s="118" t="s">
        <v>3604</v>
      </c>
      <c r="M187" s="8">
        <f t="shared" si="18"/>
        <v>17</v>
      </c>
      <c r="N187" s="105" t="str">
        <f t="shared" si="19"/>
        <v>FIN61</v>
      </c>
      <c r="O187" s="105" t="str">
        <f t="shared" si="20"/>
        <v>Non- Departmental</v>
      </c>
      <c r="P187" s="105" t="s">
        <v>3601</v>
      </c>
      <c r="Q187" s="1" t="s">
        <v>33</v>
      </c>
    </row>
    <row r="188" spans="1:17" s="8" customFormat="1"/>
    <row r="189" spans="1:17" s="8" customFormat="1" ht="15">
      <c r="A189" s="305"/>
      <c r="B189" s="305"/>
      <c r="C189" s="305"/>
      <c r="D189" s="305"/>
      <c r="E189" s="305"/>
      <c r="F189" s="305"/>
      <c r="G189" s="305"/>
      <c r="H189" s="305"/>
      <c r="I189" s="305"/>
      <c r="J189" s="305"/>
      <c r="K189" s="306" t="s">
        <v>6909</v>
      </c>
      <c r="L189" s="306" t="s">
        <v>6910</v>
      </c>
    </row>
    <row r="190" spans="1:17" s="8" customFormat="1" ht="15">
      <c r="A190" s="305"/>
      <c r="B190" s="305"/>
      <c r="C190" s="305"/>
      <c r="D190" s="305"/>
      <c r="E190" s="305"/>
      <c r="F190" s="305"/>
      <c r="G190" s="305"/>
      <c r="H190" s="305"/>
      <c r="I190" s="305"/>
      <c r="J190" s="305"/>
      <c r="K190" s="306" t="s">
        <v>6911</v>
      </c>
      <c r="L190" s="306" t="s">
        <v>6912</v>
      </c>
    </row>
    <row r="191" spans="1:17" s="8" customFormat="1" ht="15">
      <c r="A191" s="305"/>
      <c r="B191" s="305"/>
      <c r="C191" s="305"/>
      <c r="D191" s="305"/>
      <c r="E191" s="305"/>
      <c r="F191" s="305"/>
      <c r="G191" s="305"/>
      <c r="H191" s="305"/>
      <c r="I191" s="305"/>
      <c r="J191" s="305"/>
      <c r="K191" s="306" t="s">
        <v>6913</v>
      </c>
      <c r="L191" s="306" t="s">
        <v>6914</v>
      </c>
    </row>
    <row r="192" spans="1:17" s="8" customFormat="1" ht="15">
      <c r="A192" s="305"/>
      <c r="B192" s="305"/>
      <c r="C192" s="305"/>
      <c r="D192" s="305"/>
      <c r="E192" s="305"/>
      <c r="F192" s="305"/>
      <c r="G192" s="305"/>
      <c r="H192" s="305"/>
      <c r="I192" s="305"/>
      <c r="J192" s="305"/>
      <c r="K192" s="306" t="s">
        <v>6915</v>
      </c>
      <c r="L192" s="306" t="s">
        <v>6916</v>
      </c>
    </row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  <row r="218" s="8" customFormat="1"/>
    <row r="219" s="8" customFormat="1"/>
    <row r="220" s="8" customFormat="1"/>
    <row r="221" s="8" customFormat="1"/>
    <row r="222" s="8" customFormat="1"/>
    <row r="223" s="8" customFormat="1"/>
    <row r="224" s="8" customFormat="1"/>
    <row r="225" s="8" customFormat="1"/>
    <row r="226" s="8" customFormat="1"/>
    <row r="227" s="8" customFormat="1"/>
    <row r="228" s="8" customFormat="1"/>
    <row r="229" s="8" customFormat="1"/>
    <row r="230" s="8" customFormat="1"/>
    <row r="231" s="8" customFormat="1"/>
  </sheetData>
  <mergeCells count="9">
    <mergeCell ref="I2:J2"/>
    <mergeCell ref="K2:L2"/>
    <mergeCell ref="N3:P3"/>
    <mergeCell ref="A4:B4"/>
    <mergeCell ref="C4:D4"/>
    <mergeCell ref="E4:F4"/>
    <mergeCell ref="G4:H4"/>
    <mergeCell ref="I4:J4"/>
    <mergeCell ref="K4:L4"/>
  </mergeCells>
  <pageMargins left="0.25" right="0.25" top="0.75" bottom="0.75" header="0.3" footer="0.3"/>
  <pageSetup scale="60" orientation="landscape" r:id="rId1"/>
  <headerFooter alignWithMargins="0"/>
  <rowBreaks count="1" manualBreakCount="1">
    <brk id="136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P49"/>
  <sheetViews>
    <sheetView view="pageBreakPreview" zoomScaleNormal="100" zoomScaleSheetLayoutView="100" workbookViewId="0">
      <selection activeCell="D30" sqref="D30"/>
    </sheetView>
  </sheetViews>
  <sheetFormatPr defaultRowHeight="15"/>
  <cols>
    <col min="1" max="1" width="1.42578125" customWidth="1"/>
    <col min="2" max="2" width="44" customWidth="1"/>
    <col min="3" max="3" width="54" bestFit="1" customWidth="1"/>
    <col min="4" max="4" width="45.5703125" bestFit="1" customWidth="1"/>
    <col min="5" max="5" width="1.28515625" style="313" customWidth="1"/>
    <col min="6" max="7" width="0" hidden="1" customWidth="1"/>
    <col min="8" max="8" width="0" style="314" hidden="1" customWidth="1"/>
    <col min="9" max="13" width="0" hidden="1" customWidth="1"/>
    <col min="16" max="16" width="8.5703125" bestFit="1" customWidth="1"/>
  </cols>
  <sheetData>
    <row r="1" spans="2:9" ht="8.25" customHeight="1"/>
    <row r="2" spans="2:9" s="298" customFormat="1">
      <c r="B2" s="298" t="s">
        <v>7022</v>
      </c>
      <c r="D2" s="315"/>
      <c r="E2" s="315"/>
      <c r="F2" s="298" t="s">
        <v>7023</v>
      </c>
      <c r="H2" s="316"/>
    </row>
    <row r="4" spans="2:9" s="298" customFormat="1">
      <c r="B4" s="298" t="s">
        <v>7024</v>
      </c>
      <c r="C4" s="298" t="s">
        <v>7025</v>
      </c>
      <c r="D4" s="298" t="s">
        <v>7026</v>
      </c>
      <c r="E4" s="315"/>
      <c r="F4" s="298" t="s">
        <v>3310</v>
      </c>
      <c r="G4" s="298" t="s">
        <v>3311</v>
      </c>
      <c r="H4" s="316"/>
    </row>
    <row r="5" spans="2:9" ht="15" customHeight="1">
      <c r="B5" s="374" t="s">
        <v>7027</v>
      </c>
      <c r="C5" t="s">
        <v>7028</v>
      </c>
      <c r="D5" t="s">
        <v>7029</v>
      </c>
      <c r="H5" s="314" t="s">
        <v>3312</v>
      </c>
      <c r="I5" t="s">
        <v>3313</v>
      </c>
    </row>
    <row r="6" spans="2:9">
      <c r="B6" s="374"/>
      <c r="C6" t="s">
        <v>7030</v>
      </c>
      <c r="D6" t="s">
        <v>3336</v>
      </c>
      <c r="H6" s="314" t="s">
        <v>3314</v>
      </c>
      <c r="I6" t="s">
        <v>3315</v>
      </c>
    </row>
    <row r="7" spans="2:9">
      <c r="B7" s="374"/>
      <c r="C7" t="s">
        <v>7031</v>
      </c>
      <c r="D7" t="s">
        <v>3338</v>
      </c>
      <c r="H7" s="317" t="s">
        <v>3316</v>
      </c>
      <c r="I7" t="s">
        <v>3317</v>
      </c>
    </row>
    <row r="8" spans="2:9">
      <c r="H8" s="317" t="s">
        <v>3318</v>
      </c>
      <c r="I8" t="s">
        <v>3319</v>
      </c>
    </row>
    <row r="9" spans="2:9">
      <c r="B9" s="374" t="s">
        <v>7032</v>
      </c>
      <c r="C9" t="s">
        <v>7028</v>
      </c>
      <c r="D9" t="s">
        <v>7033</v>
      </c>
      <c r="H9" s="317" t="s">
        <v>3320</v>
      </c>
      <c r="I9" t="s">
        <v>3321</v>
      </c>
    </row>
    <row r="10" spans="2:9">
      <c r="B10" s="374"/>
      <c r="C10" t="s">
        <v>7034</v>
      </c>
      <c r="D10" t="s">
        <v>3342</v>
      </c>
      <c r="F10" t="s">
        <v>3322</v>
      </c>
      <c r="G10" t="s">
        <v>3323</v>
      </c>
    </row>
    <row r="11" spans="2:9">
      <c r="B11" s="374"/>
      <c r="C11" t="s">
        <v>7035</v>
      </c>
      <c r="D11" t="s">
        <v>3340</v>
      </c>
      <c r="H11" s="314" t="s">
        <v>3324</v>
      </c>
      <c r="I11" t="s">
        <v>229</v>
      </c>
    </row>
    <row r="12" spans="2:9">
      <c r="B12" s="374"/>
      <c r="C12" t="s">
        <v>7036</v>
      </c>
      <c r="D12" t="s">
        <v>3348</v>
      </c>
      <c r="H12" s="314" t="s">
        <v>3325</v>
      </c>
      <c r="I12" t="s">
        <v>684</v>
      </c>
    </row>
    <row r="13" spans="2:9">
      <c r="B13" s="374"/>
      <c r="C13" t="s">
        <v>7037</v>
      </c>
      <c r="D13" t="s">
        <v>3349</v>
      </c>
      <c r="F13" t="s">
        <v>3326</v>
      </c>
      <c r="G13" t="s">
        <v>3327</v>
      </c>
    </row>
    <row r="14" spans="2:9">
      <c r="H14" s="317" t="s">
        <v>3328</v>
      </c>
      <c r="I14" t="s">
        <v>3329</v>
      </c>
    </row>
    <row r="15" spans="2:9" ht="15" customHeight="1">
      <c r="B15" s="374" t="s">
        <v>7038</v>
      </c>
      <c r="C15" t="s">
        <v>7028</v>
      </c>
      <c r="D15" t="s">
        <v>7039</v>
      </c>
    </row>
    <row r="16" spans="2:9">
      <c r="B16" s="374"/>
      <c r="C16" t="s">
        <v>7040</v>
      </c>
      <c r="D16" t="s">
        <v>3368</v>
      </c>
    </row>
    <row r="17" spans="2:16">
      <c r="B17" s="374"/>
      <c r="C17" t="s">
        <v>7041</v>
      </c>
      <c r="D17" t="s">
        <v>3370</v>
      </c>
      <c r="F17" t="s">
        <v>3332</v>
      </c>
      <c r="G17" t="s">
        <v>3333</v>
      </c>
    </row>
    <row r="18" spans="2:16">
      <c r="H18" s="314" t="s">
        <v>3334</v>
      </c>
      <c r="I18" t="s">
        <v>3335</v>
      </c>
    </row>
    <row r="19" spans="2:16" ht="15" customHeight="1">
      <c r="B19" s="374" t="s">
        <v>7042</v>
      </c>
      <c r="C19" t="s">
        <v>7028</v>
      </c>
      <c r="D19" t="s">
        <v>7043</v>
      </c>
      <c r="H19" s="317" t="s">
        <v>3336</v>
      </c>
      <c r="I19" t="s">
        <v>3337</v>
      </c>
    </row>
    <row r="20" spans="2:16">
      <c r="B20" s="374"/>
      <c r="C20" t="s">
        <v>7044</v>
      </c>
      <c r="D20" t="s">
        <v>3344</v>
      </c>
      <c r="H20" s="317" t="s">
        <v>3338</v>
      </c>
      <c r="I20" t="s">
        <v>3339</v>
      </c>
    </row>
    <row r="21" spans="2:16">
      <c r="B21" s="374"/>
      <c r="C21" t="s">
        <v>7045</v>
      </c>
      <c r="D21" t="s">
        <v>3374</v>
      </c>
      <c r="H21" s="317" t="s">
        <v>3340</v>
      </c>
      <c r="I21" t="s">
        <v>3341</v>
      </c>
      <c r="P21" s="322"/>
    </row>
    <row r="22" spans="2:16">
      <c r="B22" s="374"/>
      <c r="C22" t="s">
        <v>7046</v>
      </c>
      <c r="D22" t="s">
        <v>3366</v>
      </c>
      <c r="H22" s="317" t="s">
        <v>3342</v>
      </c>
      <c r="I22" t="s">
        <v>3343</v>
      </c>
    </row>
    <row r="23" spans="2:16">
      <c r="B23" s="374"/>
      <c r="C23" t="s">
        <v>200</v>
      </c>
      <c r="D23" t="s">
        <v>3372</v>
      </c>
      <c r="H23" s="317" t="s">
        <v>3344</v>
      </c>
      <c r="I23" t="s">
        <v>3345</v>
      </c>
    </row>
    <row r="24" spans="2:16" ht="15" customHeight="1">
      <c r="H24" s="314" t="s">
        <v>3346</v>
      </c>
      <c r="I24" t="s">
        <v>3347</v>
      </c>
    </row>
    <row r="25" spans="2:16">
      <c r="B25" s="374" t="s">
        <v>7047</v>
      </c>
      <c r="C25" t="s">
        <v>7028</v>
      </c>
      <c r="D25" t="s">
        <v>7048</v>
      </c>
      <c r="H25" s="317" t="s">
        <v>3348</v>
      </c>
      <c r="I25" t="s">
        <v>444</v>
      </c>
    </row>
    <row r="26" spans="2:16">
      <c r="B26" s="374"/>
      <c r="C26" s="314" t="s">
        <v>7049</v>
      </c>
      <c r="D26" t="s">
        <v>3316</v>
      </c>
      <c r="H26" s="317" t="s">
        <v>3349</v>
      </c>
      <c r="I26" t="s">
        <v>3350</v>
      </c>
    </row>
    <row r="27" spans="2:16">
      <c r="B27" s="374"/>
      <c r="C27" t="s">
        <v>7050</v>
      </c>
      <c r="D27" t="s">
        <v>3320</v>
      </c>
      <c r="F27" t="s">
        <v>3351</v>
      </c>
      <c r="G27" t="s">
        <v>3352</v>
      </c>
    </row>
    <row r="28" spans="2:16">
      <c r="H28" s="314" t="s">
        <v>3353</v>
      </c>
      <c r="I28" t="s">
        <v>3354</v>
      </c>
    </row>
    <row r="29" spans="2:16" ht="15" customHeight="1">
      <c r="B29" s="374" t="s">
        <v>7051</v>
      </c>
      <c r="C29" t="s">
        <v>7028</v>
      </c>
      <c r="D29" t="s">
        <v>7052</v>
      </c>
      <c r="F29" t="s">
        <v>3355</v>
      </c>
      <c r="G29" t="s">
        <v>3356</v>
      </c>
    </row>
    <row r="30" spans="2:16">
      <c r="B30" s="374"/>
      <c r="C30" t="s">
        <v>7053</v>
      </c>
      <c r="D30" t="s">
        <v>3318</v>
      </c>
      <c r="H30" s="314" t="s">
        <v>3357</v>
      </c>
      <c r="I30" t="s">
        <v>3358</v>
      </c>
    </row>
    <row r="31" spans="2:16">
      <c r="B31" s="374"/>
      <c r="C31" t="s">
        <v>7054</v>
      </c>
      <c r="D31" t="s">
        <v>3328</v>
      </c>
    </row>
    <row r="33" spans="2:9">
      <c r="B33" s="373" t="s">
        <v>7055</v>
      </c>
      <c r="C33" t="s">
        <v>229</v>
      </c>
      <c r="D33" s="314" t="s">
        <v>3324</v>
      </c>
      <c r="F33" t="s">
        <v>3362</v>
      </c>
      <c r="G33" t="s">
        <v>3363</v>
      </c>
    </row>
    <row r="34" spans="2:9">
      <c r="B34" s="373"/>
      <c r="C34" t="s">
        <v>684</v>
      </c>
      <c r="D34" s="314" t="s">
        <v>3325</v>
      </c>
      <c r="H34" s="314" t="s">
        <v>3364</v>
      </c>
      <c r="I34" t="s">
        <v>3365</v>
      </c>
    </row>
    <row r="35" spans="2:9">
      <c r="B35" s="373"/>
      <c r="C35" t="s">
        <v>3354</v>
      </c>
      <c r="D35" s="314" t="s">
        <v>3353</v>
      </c>
      <c r="H35" s="317" t="s">
        <v>3366</v>
      </c>
      <c r="I35" t="s">
        <v>3367</v>
      </c>
    </row>
    <row r="36" spans="2:9">
      <c r="B36" s="373"/>
      <c r="C36" t="s">
        <v>3379</v>
      </c>
      <c r="D36" s="314" t="s">
        <v>3378</v>
      </c>
      <c r="H36" s="317" t="s">
        <v>3368</v>
      </c>
      <c r="I36" t="s">
        <v>3369</v>
      </c>
    </row>
    <row r="37" spans="2:9">
      <c r="B37" s="373"/>
      <c r="C37" t="s">
        <v>3381</v>
      </c>
      <c r="D37" s="314" t="s">
        <v>3380</v>
      </c>
      <c r="H37" s="317" t="s">
        <v>3370</v>
      </c>
      <c r="I37" t="s">
        <v>3371</v>
      </c>
    </row>
    <row r="38" spans="2:9">
      <c r="H38" s="317" t="s">
        <v>3372</v>
      </c>
      <c r="I38" t="s">
        <v>3373</v>
      </c>
    </row>
    <row r="39" spans="2:9">
      <c r="B39" s="373" t="s">
        <v>7056</v>
      </c>
      <c r="C39" t="s">
        <v>3358</v>
      </c>
      <c r="D39" s="314" t="s">
        <v>3357</v>
      </c>
      <c r="H39" s="317" t="s">
        <v>3374</v>
      </c>
      <c r="I39" t="s">
        <v>3375</v>
      </c>
    </row>
    <row r="40" spans="2:9">
      <c r="B40" s="373"/>
      <c r="C40" t="s">
        <v>3385</v>
      </c>
      <c r="D40" s="314" t="s">
        <v>3384</v>
      </c>
      <c r="F40" t="s">
        <v>3376</v>
      </c>
      <c r="G40" t="s">
        <v>3377</v>
      </c>
    </row>
    <row r="41" spans="2:9">
      <c r="H41" s="314" t="s">
        <v>3378</v>
      </c>
      <c r="I41" t="s">
        <v>3379</v>
      </c>
    </row>
    <row r="42" spans="2:9">
      <c r="H42" s="314" t="s">
        <v>3380</v>
      </c>
      <c r="I42" t="s">
        <v>3381</v>
      </c>
    </row>
    <row r="43" spans="2:9">
      <c r="F43" t="s">
        <v>3382</v>
      </c>
      <c r="G43" t="s">
        <v>3383</v>
      </c>
    </row>
    <row r="44" spans="2:9">
      <c r="H44" s="314" t="s">
        <v>3384</v>
      </c>
      <c r="I44" t="s">
        <v>3385</v>
      </c>
    </row>
    <row r="47" spans="2:9">
      <c r="F47" s="317" t="s">
        <v>427</v>
      </c>
      <c r="G47" t="s">
        <v>424</v>
      </c>
    </row>
    <row r="48" spans="2:9">
      <c r="F48" s="317" t="s">
        <v>5067</v>
      </c>
      <c r="G48" t="s">
        <v>5069</v>
      </c>
    </row>
    <row r="49" spans="6:7">
      <c r="F49" t="s">
        <v>5068</v>
      </c>
      <c r="G49" t="s">
        <v>5070</v>
      </c>
    </row>
  </sheetData>
  <mergeCells count="8">
    <mergeCell ref="B33:B37"/>
    <mergeCell ref="B39:B40"/>
    <mergeCell ref="B5:B7"/>
    <mergeCell ref="B9:B13"/>
    <mergeCell ref="B15:B17"/>
    <mergeCell ref="B19:B23"/>
    <mergeCell ref="B25:B27"/>
    <mergeCell ref="B29:B31"/>
  </mergeCells>
  <pageMargins left="0.7" right="0.7" top="0.75" bottom="0.75" header="0.3" footer="0.3"/>
  <pageSetup paperSize="9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5"/>
  <sheetViews>
    <sheetView workbookViewId="0">
      <selection activeCell="B4" sqref="B4"/>
    </sheetView>
  </sheetViews>
  <sheetFormatPr defaultRowHeight="15"/>
  <cols>
    <col min="1" max="1" width="63.42578125" bestFit="1" customWidth="1"/>
    <col min="2" max="2" width="48.7109375" customWidth="1"/>
  </cols>
  <sheetData>
    <row r="1" spans="1:2">
      <c r="A1" s="323" t="s">
        <v>7119</v>
      </c>
      <c r="B1" t="s">
        <v>7118</v>
      </c>
    </row>
    <row r="2" spans="1:2" ht="45">
      <c r="A2" s="375" t="s">
        <v>7120</v>
      </c>
      <c r="B2" s="321" t="s">
        <v>7122</v>
      </c>
    </row>
    <row r="3" spans="1:2" ht="45">
      <c r="A3" s="376"/>
      <c r="B3" s="321" t="s">
        <v>7123</v>
      </c>
    </row>
    <row r="4" spans="1:2">
      <c r="A4" s="377" t="s">
        <v>7121</v>
      </c>
    </row>
    <row r="5" spans="1:2">
      <c r="A5" s="377"/>
    </row>
  </sheetData>
  <mergeCells count="2">
    <mergeCell ref="A2:A3"/>
    <mergeCell ref="A4:A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0"/>
  </sheetPr>
  <dimension ref="A1:AB1163"/>
  <sheetViews>
    <sheetView tabSelected="1" view="pageBreakPreview" topLeftCell="C1" zoomScaleNormal="100" zoomScaleSheetLayoutView="100" workbookViewId="0">
      <pane ySplit="4" topLeftCell="A842" activePane="bottomLeft" state="frozen"/>
      <selection activeCell="C19" sqref="C19"/>
      <selection pane="bottomLeft" activeCell="O857" sqref="O857"/>
    </sheetView>
  </sheetViews>
  <sheetFormatPr defaultColWidth="8.85546875" defaultRowHeight="14.25"/>
  <cols>
    <col min="1" max="1" width="4.85546875" style="1" customWidth="1"/>
    <col min="2" max="2" width="13.140625" style="1" customWidth="1"/>
    <col min="3" max="3" width="7.85546875" style="1" customWidth="1"/>
    <col min="4" max="4" width="4.7109375" style="138" customWidth="1"/>
    <col min="5" max="5" width="7.28515625" style="1" customWidth="1"/>
    <col min="6" max="6" width="6.7109375" style="29" customWidth="1"/>
    <col min="7" max="7" width="5.140625" style="138" customWidth="1"/>
    <col min="8" max="8" width="15.5703125" style="26" customWidth="1"/>
    <col min="9" max="9" width="7.85546875" style="29" customWidth="1"/>
    <col min="10" max="10" width="4.28515625" style="138" customWidth="1"/>
    <col min="11" max="11" width="6.42578125" style="26" customWidth="1"/>
    <col min="12" max="12" width="8.42578125" style="26" customWidth="1"/>
    <col min="13" max="13" width="4.42578125" style="138" customWidth="1"/>
    <col min="14" max="14" width="37.5703125" style="26" bestFit="1" customWidth="1"/>
    <col min="15" max="15" width="8.42578125" style="26" customWidth="1"/>
    <col min="16" max="16" width="4.42578125" style="138" customWidth="1"/>
    <col min="17" max="17" width="39.5703125" style="26" bestFit="1" customWidth="1"/>
    <col min="18" max="18" width="11.7109375" style="8" hidden="1" customWidth="1"/>
    <col min="19" max="19" width="25.7109375" style="1" hidden="1" customWidth="1"/>
    <col min="20" max="20" width="38.85546875" style="1" hidden="1" customWidth="1"/>
    <col min="21" max="21" width="23.7109375" style="1" hidden="1" customWidth="1"/>
    <col min="22" max="22" width="9.140625" style="138" customWidth="1"/>
    <col min="23" max="23" width="30.85546875" style="29" hidden="1" customWidth="1"/>
    <col min="24" max="24" width="23.7109375" style="1" hidden="1" customWidth="1"/>
    <col min="25" max="25" width="10.140625" style="1" customWidth="1"/>
    <col min="26" max="16384" width="8.85546875" style="1"/>
  </cols>
  <sheetData>
    <row r="1" spans="1:25" ht="15.75" thickBot="1">
      <c r="A1" s="381" t="s">
        <v>3605</v>
      </c>
      <c r="B1" s="382"/>
      <c r="C1" s="382"/>
      <c r="D1" s="382"/>
      <c r="E1" s="383"/>
      <c r="F1" s="384" t="s">
        <v>3606</v>
      </c>
      <c r="G1" s="385"/>
      <c r="H1" s="385"/>
      <c r="I1" s="386"/>
      <c r="J1" s="385"/>
      <c r="K1" s="385"/>
      <c r="L1" s="387"/>
      <c r="M1" s="385"/>
      <c r="N1" s="385"/>
      <c r="O1" s="192"/>
      <c r="P1" s="193"/>
      <c r="Q1" s="192"/>
    </row>
    <row r="2" spans="1:25">
      <c r="A2" s="154"/>
      <c r="B2" s="155"/>
      <c r="C2" s="157"/>
      <c r="D2" s="158"/>
      <c r="E2" s="159" t="s">
        <v>3607</v>
      </c>
      <c r="F2" s="388" t="s">
        <v>0</v>
      </c>
      <c r="G2" s="389"/>
      <c r="H2" s="390"/>
      <c r="I2" s="391" t="s">
        <v>3287</v>
      </c>
      <c r="J2" s="392"/>
      <c r="K2" s="393"/>
      <c r="L2" s="184" t="s">
        <v>3288</v>
      </c>
      <c r="M2" s="185"/>
      <c r="N2" s="186"/>
      <c r="O2" s="194" t="s">
        <v>3</v>
      </c>
      <c r="P2" s="195"/>
      <c r="Q2" s="196"/>
    </row>
    <row r="3" spans="1:25" ht="15" thickBot="1">
      <c r="A3" s="35" t="s">
        <v>3608</v>
      </c>
      <c r="B3" s="156" t="s">
        <v>3609</v>
      </c>
      <c r="C3" s="160" t="s">
        <v>8</v>
      </c>
      <c r="D3" s="161" t="s">
        <v>3610</v>
      </c>
      <c r="E3" s="133" t="s">
        <v>3609</v>
      </c>
      <c r="F3" s="169" t="s">
        <v>8</v>
      </c>
      <c r="G3" s="170" t="s">
        <v>3610</v>
      </c>
      <c r="H3" s="171" t="s">
        <v>3609</v>
      </c>
      <c r="I3" s="176" t="s">
        <v>8</v>
      </c>
      <c r="J3" s="177" t="s">
        <v>3610</v>
      </c>
      <c r="K3" s="178" t="s">
        <v>3609</v>
      </c>
      <c r="L3" s="187" t="s">
        <v>8</v>
      </c>
      <c r="M3" s="188" t="s">
        <v>3610</v>
      </c>
      <c r="N3" s="189" t="s">
        <v>3609</v>
      </c>
      <c r="O3" s="197" t="s">
        <v>8</v>
      </c>
      <c r="P3" s="198" t="s">
        <v>3610</v>
      </c>
      <c r="Q3" s="199" t="s">
        <v>3609</v>
      </c>
      <c r="S3" s="139" t="s">
        <v>3611</v>
      </c>
      <c r="T3" s="139"/>
      <c r="U3" s="139"/>
      <c r="V3" s="140"/>
      <c r="W3" s="141"/>
    </row>
    <row r="4" spans="1:25" ht="32.25" customHeight="1" thickBot="1">
      <c r="A4" s="351" t="s">
        <v>3612</v>
      </c>
      <c r="B4" s="352"/>
      <c r="C4" s="365" t="s">
        <v>3613</v>
      </c>
      <c r="D4" s="394"/>
      <c r="E4" s="366"/>
      <c r="F4" s="395" t="s">
        <v>3614</v>
      </c>
      <c r="G4" s="396"/>
      <c r="H4" s="358"/>
      <c r="I4" s="397" t="s">
        <v>3615</v>
      </c>
      <c r="J4" s="398"/>
      <c r="K4" s="399"/>
      <c r="L4" s="400" t="s">
        <v>3616</v>
      </c>
      <c r="M4" s="401"/>
      <c r="N4" s="370"/>
      <c r="O4" s="378" t="s">
        <v>3617</v>
      </c>
      <c r="P4" s="379"/>
      <c r="Q4" s="380"/>
      <c r="R4" s="236" t="s">
        <v>17</v>
      </c>
      <c r="S4" s="142" t="s">
        <v>3618</v>
      </c>
      <c r="T4" s="143" t="s">
        <v>3619</v>
      </c>
      <c r="U4" s="144" t="s">
        <v>3620</v>
      </c>
      <c r="V4" s="145" t="s">
        <v>3621</v>
      </c>
      <c r="W4" s="146" t="s">
        <v>3622</v>
      </c>
      <c r="X4" s="147" t="s">
        <v>3623</v>
      </c>
      <c r="Y4" s="148" t="s">
        <v>3624</v>
      </c>
    </row>
    <row r="5" spans="1:25">
      <c r="A5" s="37">
        <v>10</v>
      </c>
      <c r="B5" s="37" t="s">
        <v>3625</v>
      </c>
      <c r="C5" s="162"/>
      <c r="D5" s="163"/>
      <c r="E5" s="111"/>
      <c r="F5" s="77"/>
      <c r="G5" s="76"/>
      <c r="H5" s="77"/>
      <c r="I5" s="179"/>
      <c r="J5" s="180"/>
      <c r="K5" s="179"/>
      <c r="L5" s="190"/>
      <c r="M5" s="191"/>
      <c r="N5" s="190"/>
      <c r="O5" s="200"/>
      <c r="P5" s="201"/>
      <c r="Q5" s="200"/>
      <c r="R5" s="8">
        <f t="shared" ref="R5:R38" si="0">MAX(LEN(H5),LEN(K5),LEN(N5), LEN(Q5))</f>
        <v>0</v>
      </c>
      <c r="S5" s="149" t="str">
        <f t="shared" ref="S5:S38" si="1">F5&amp;I5&amp;L5&amp;O5</f>
        <v/>
      </c>
      <c r="T5" s="149" t="str">
        <f t="shared" ref="T5:T38" si="2">H5&amp;K5&amp;N5&amp;Q5</f>
        <v/>
      </c>
      <c r="U5" s="150" t="str">
        <f t="shared" ref="U5:U38" si="3">G5&amp;J5&amp;M5&amp;P5</f>
        <v/>
      </c>
      <c r="V5" s="9"/>
      <c r="W5" s="151"/>
    </row>
    <row r="6" spans="1:25">
      <c r="A6" s="108"/>
      <c r="B6" s="108"/>
      <c r="C6" s="237" t="s">
        <v>3626</v>
      </c>
      <c r="D6" s="164" t="s">
        <v>3627</v>
      </c>
      <c r="E6" s="237" t="s">
        <v>3628</v>
      </c>
      <c r="F6" s="77"/>
      <c r="G6" s="76"/>
      <c r="H6" s="77"/>
      <c r="I6" s="179"/>
      <c r="J6" s="180"/>
      <c r="K6" s="179"/>
      <c r="L6" s="190"/>
      <c r="M6" s="191"/>
      <c r="N6" s="190"/>
      <c r="O6" s="200"/>
      <c r="P6" s="201"/>
      <c r="Q6" s="200"/>
      <c r="R6" s="167">
        <f t="shared" si="0"/>
        <v>0</v>
      </c>
      <c r="S6" s="25" t="str">
        <f t="shared" si="1"/>
        <v/>
      </c>
      <c r="T6" s="25" t="str">
        <f t="shared" si="2"/>
        <v/>
      </c>
      <c r="U6" s="25" t="str">
        <f t="shared" si="3"/>
        <v/>
      </c>
      <c r="V6" s="9"/>
      <c r="W6" s="25"/>
      <c r="X6" s="25"/>
      <c r="Y6" s="25"/>
    </row>
    <row r="7" spans="1:25">
      <c r="A7" s="108"/>
      <c r="B7" s="108"/>
      <c r="C7" s="237"/>
      <c r="D7" s="164"/>
      <c r="E7" s="237"/>
      <c r="F7" s="172">
        <v>120</v>
      </c>
      <c r="G7" s="76" t="s">
        <v>3627</v>
      </c>
      <c r="H7" s="77" t="s">
        <v>3628</v>
      </c>
      <c r="I7" s="179"/>
      <c r="J7" s="180"/>
      <c r="K7" s="179"/>
      <c r="L7" s="190"/>
      <c r="M7" s="191"/>
      <c r="N7" s="190"/>
      <c r="O7" s="200"/>
      <c r="P7" s="201"/>
      <c r="Q7" s="200"/>
      <c r="R7" s="167">
        <f t="shared" si="0"/>
        <v>25</v>
      </c>
      <c r="S7" s="25" t="str">
        <f t="shared" si="1"/>
        <v>120</v>
      </c>
      <c r="T7" s="25" t="str">
        <f t="shared" si="2"/>
        <v>Cash and Cash Equivalents</v>
      </c>
      <c r="U7" s="25" t="str">
        <f t="shared" si="3"/>
        <v>D</v>
      </c>
      <c r="V7" s="9" t="s">
        <v>29</v>
      </c>
      <c r="W7" s="25"/>
      <c r="X7" s="25" t="s">
        <v>3626</v>
      </c>
      <c r="Y7" s="9"/>
    </row>
    <row r="8" spans="1:25">
      <c r="A8" s="108"/>
      <c r="B8" s="108"/>
      <c r="C8" s="164"/>
      <c r="D8" s="164"/>
      <c r="E8" s="237"/>
      <c r="F8" s="77"/>
      <c r="G8" s="76"/>
      <c r="H8" s="77"/>
      <c r="I8" s="181">
        <v>1210</v>
      </c>
      <c r="J8" s="180" t="s">
        <v>3627</v>
      </c>
      <c r="K8" s="179" t="s">
        <v>3629</v>
      </c>
      <c r="L8" s="190"/>
      <c r="M8" s="191"/>
      <c r="N8" s="190"/>
      <c r="O8" s="200"/>
      <c r="P8" s="201"/>
      <c r="Q8" s="200"/>
      <c r="R8" s="167">
        <f t="shared" si="0"/>
        <v>5</v>
      </c>
      <c r="S8" s="25" t="str">
        <f t="shared" si="1"/>
        <v>1210</v>
      </c>
      <c r="T8" s="25" t="str">
        <f t="shared" si="2"/>
        <v>Local</v>
      </c>
      <c r="U8" s="25" t="str">
        <f t="shared" si="3"/>
        <v>D</v>
      </c>
      <c r="V8" s="9" t="s">
        <v>29</v>
      </c>
      <c r="W8" s="10">
        <v>120</v>
      </c>
      <c r="X8" s="25" t="s">
        <v>3626</v>
      </c>
      <c r="Y8" s="9"/>
    </row>
    <row r="9" spans="1:25">
      <c r="A9" s="108"/>
      <c r="B9" s="108"/>
      <c r="C9" s="164"/>
      <c r="D9" s="164"/>
      <c r="E9" s="237"/>
      <c r="F9" s="77"/>
      <c r="G9" s="76"/>
      <c r="H9" s="77"/>
      <c r="I9" s="179"/>
      <c r="J9" s="180"/>
      <c r="K9" s="179"/>
      <c r="L9" s="190">
        <v>12101</v>
      </c>
      <c r="M9" s="191" t="s">
        <v>3627</v>
      </c>
      <c r="N9" s="190" t="s">
        <v>3630</v>
      </c>
      <c r="O9" s="200"/>
      <c r="P9" s="201"/>
      <c r="Q9" s="200"/>
      <c r="R9" s="167">
        <f t="shared" si="0"/>
        <v>18</v>
      </c>
      <c r="S9" s="25" t="str">
        <f t="shared" si="1"/>
        <v>12101</v>
      </c>
      <c r="T9" s="25" t="str">
        <f t="shared" si="2"/>
        <v>Operating Accounts</v>
      </c>
      <c r="U9" s="25" t="str">
        <f t="shared" si="3"/>
        <v>D</v>
      </c>
      <c r="V9" s="9" t="s">
        <v>29</v>
      </c>
      <c r="W9" s="10">
        <v>1210</v>
      </c>
      <c r="X9" s="25" t="s">
        <v>3626</v>
      </c>
      <c r="Y9" s="9"/>
    </row>
    <row r="10" spans="1:25">
      <c r="A10" s="108"/>
      <c r="B10" s="108"/>
      <c r="C10" s="164"/>
      <c r="D10" s="164"/>
      <c r="E10" s="237"/>
      <c r="F10" s="77"/>
      <c r="G10" s="76"/>
      <c r="H10" s="77"/>
      <c r="I10" s="179"/>
      <c r="J10" s="180"/>
      <c r="K10" s="179"/>
      <c r="L10" s="190"/>
      <c r="M10" s="191"/>
      <c r="N10" s="238"/>
      <c r="O10" s="200">
        <v>12102</v>
      </c>
      <c r="P10" s="201" t="s">
        <v>3627</v>
      </c>
      <c r="Q10" s="200" t="s">
        <v>3631</v>
      </c>
      <c r="R10" s="167">
        <f t="shared" si="0"/>
        <v>18</v>
      </c>
      <c r="S10" s="25" t="str">
        <f t="shared" si="1"/>
        <v>12102</v>
      </c>
      <c r="T10" s="25" t="str">
        <f t="shared" si="2"/>
        <v>ANZ Fiji - General</v>
      </c>
      <c r="U10" s="25" t="str">
        <f t="shared" si="3"/>
        <v>D</v>
      </c>
      <c r="V10" s="9" t="s">
        <v>33</v>
      </c>
      <c r="W10" s="152">
        <v>12101</v>
      </c>
      <c r="X10" s="25" t="s">
        <v>3626</v>
      </c>
      <c r="Y10" s="153"/>
    </row>
    <row r="11" spans="1:25">
      <c r="A11" s="108"/>
      <c r="B11" s="108"/>
      <c r="C11" s="164"/>
      <c r="D11" s="164"/>
      <c r="E11" s="237"/>
      <c r="F11" s="77"/>
      <c r="G11" s="76"/>
      <c r="H11" s="77"/>
      <c r="I11" s="179"/>
      <c r="J11" s="180"/>
      <c r="K11" s="179"/>
      <c r="L11" s="190"/>
      <c r="M11" s="191"/>
      <c r="N11" s="239"/>
      <c r="O11" s="200">
        <v>12103</v>
      </c>
      <c r="P11" s="201" t="s">
        <v>3627</v>
      </c>
      <c r="Q11" s="200" t="s">
        <v>3632</v>
      </c>
      <c r="R11" s="167">
        <f t="shared" si="0"/>
        <v>28</v>
      </c>
      <c r="S11" s="25" t="str">
        <f t="shared" si="1"/>
        <v>12103</v>
      </c>
      <c r="T11" s="25" t="str">
        <f t="shared" si="2"/>
        <v>ANZ Fiji - USP Computer Shop</v>
      </c>
      <c r="U11" s="25" t="str">
        <f t="shared" si="3"/>
        <v>D</v>
      </c>
      <c r="V11" s="9" t="s">
        <v>33</v>
      </c>
      <c r="W11" s="152">
        <v>12101</v>
      </c>
      <c r="X11" s="25" t="s">
        <v>3626</v>
      </c>
      <c r="Y11" s="153"/>
    </row>
    <row r="12" spans="1:25">
      <c r="A12" s="108"/>
      <c r="B12" s="108"/>
      <c r="C12" s="164"/>
      <c r="D12" s="164"/>
      <c r="E12" s="237"/>
      <c r="F12" s="77"/>
      <c r="G12" s="76"/>
      <c r="H12" s="77"/>
      <c r="I12" s="179"/>
      <c r="J12" s="180"/>
      <c r="K12" s="179"/>
      <c r="L12" s="190"/>
      <c r="M12" s="191"/>
      <c r="N12" s="239"/>
      <c r="O12" s="200">
        <v>12104</v>
      </c>
      <c r="P12" s="201" t="s">
        <v>3627</v>
      </c>
      <c r="Q12" s="200" t="s">
        <v>3633</v>
      </c>
      <c r="R12" s="167">
        <f t="shared" si="0"/>
        <v>14</v>
      </c>
      <c r="S12" s="25" t="str">
        <f t="shared" si="1"/>
        <v>12104</v>
      </c>
      <c r="T12" s="25" t="str">
        <f t="shared" si="2"/>
        <v>ANZ Fiji - US$</v>
      </c>
      <c r="U12" s="25" t="str">
        <f t="shared" si="3"/>
        <v>D</v>
      </c>
      <c r="V12" s="9" t="s">
        <v>33</v>
      </c>
      <c r="W12" s="152">
        <v>12101</v>
      </c>
      <c r="X12" s="25" t="s">
        <v>3626</v>
      </c>
      <c r="Y12" s="153"/>
    </row>
    <row r="13" spans="1:25">
      <c r="A13" s="108"/>
      <c r="B13" s="108"/>
      <c r="C13" s="164"/>
      <c r="D13" s="164"/>
      <c r="E13" s="237"/>
      <c r="F13" s="77"/>
      <c r="G13" s="76"/>
      <c r="H13" s="77"/>
      <c r="I13" s="179"/>
      <c r="J13" s="180"/>
      <c r="K13" s="179"/>
      <c r="L13" s="190"/>
      <c r="M13" s="191"/>
      <c r="N13" s="190"/>
      <c r="O13" s="200">
        <v>12105</v>
      </c>
      <c r="P13" s="201" t="s">
        <v>3627</v>
      </c>
      <c r="Q13" s="200" t="s">
        <v>3634</v>
      </c>
      <c r="R13" s="167">
        <f t="shared" si="0"/>
        <v>31</v>
      </c>
      <c r="S13" s="25" t="str">
        <f t="shared" si="1"/>
        <v>12105</v>
      </c>
      <c r="T13" s="25" t="str">
        <f t="shared" si="2"/>
        <v>ANZ Fiji - Student Registration</v>
      </c>
      <c r="U13" s="25" t="str">
        <f t="shared" si="3"/>
        <v>D</v>
      </c>
      <c r="V13" s="9" t="s">
        <v>33</v>
      </c>
      <c r="W13" s="152">
        <v>12101</v>
      </c>
      <c r="X13" s="25" t="s">
        <v>3626</v>
      </c>
      <c r="Y13" s="9"/>
    </row>
    <row r="14" spans="1:25">
      <c r="A14" s="108"/>
      <c r="B14" s="108"/>
      <c r="C14" s="164"/>
      <c r="D14" s="164"/>
      <c r="E14" s="237"/>
      <c r="F14" s="77"/>
      <c r="G14" s="76"/>
      <c r="H14" s="77"/>
      <c r="I14" s="179"/>
      <c r="J14" s="180"/>
      <c r="K14" s="179"/>
      <c r="L14" s="190"/>
      <c r="M14" s="191"/>
      <c r="N14" s="190"/>
      <c r="O14" s="200">
        <v>12106</v>
      </c>
      <c r="P14" s="201" t="s">
        <v>3627</v>
      </c>
      <c r="Q14" s="200" t="s">
        <v>3635</v>
      </c>
      <c r="R14" s="167">
        <f t="shared" si="0"/>
        <v>23</v>
      </c>
      <c r="S14" s="25" t="str">
        <f t="shared" si="1"/>
        <v>12106</v>
      </c>
      <c r="T14" s="25" t="str">
        <f t="shared" si="2"/>
        <v>WBC Fiji - Main Account</v>
      </c>
      <c r="U14" s="25" t="str">
        <f t="shared" si="3"/>
        <v>D</v>
      </c>
      <c r="V14" s="9" t="s">
        <v>33</v>
      </c>
      <c r="W14" s="152">
        <v>12101</v>
      </c>
      <c r="X14" s="25" t="s">
        <v>3626</v>
      </c>
      <c r="Y14" s="9"/>
    </row>
    <row r="15" spans="1:25">
      <c r="A15" s="108"/>
      <c r="B15" s="108"/>
      <c r="C15" s="164"/>
      <c r="D15" s="164"/>
      <c r="E15" s="237"/>
      <c r="F15" s="77"/>
      <c r="G15" s="76"/>
      <c r="H15" s="77"/>
      <c r="I15" s="179"/>
      <c r="J15" s="180"/>
      <c r="K15" s="179"/>
      <c r="L15" s="190"/>
      <c r="M15" s="191"/>
      <c r="N15" s="190"/>
      <c r="O15" s="200">
        <v>12107</v>
      </c>
      <c r="P15" s="201" t="s">
        <v>3627</v>
      </c>
      <c r="Q15" s="200" t="s">
        <v>3636</v>
      </c>
      <c r="R15" s="167">
        <f t="shared" si="0"/>
        <v>27</v>
      </c>
      <c r="S15" s="25" t="str">
        <f t="shared" si="1"/>
        <v>12107</v>
      </c>
      <c r="T15" s="25" t="str">
        <f t="shared" si="2"/>
        <v>WBC Fiji - Drawings Account</v>
      </c>
      <c r="U15" s="25" t="str">
        <f t="shared" si="3"/>
        <v>D</v>
      </c>
      <c r="V15" s="9" t="s">
        <v>33</v>
      </c>
      <c r="W15" s="152">
        <v>12101</v>
      </c>
      <c r="X15" s="25" t="s">
        <v>3626</v>
      </c>
      <c r="Y15" s="9"/>
    </row>
    <row r="16" spans="1:25">
      <c r="A16" s="108"/>
      <c r="B16" s="108"/>
      <c r="C16" s="164"/>
      <c r="D16" s="164"/>
      <c r="E16" s="237"/>
      <c r="F16" s="77"/>
      <c r="G16" s="76"/>
      <c r="H16" s="77"/>
      <c r="I16" s="179"/>
      <c r="J16" s="180"/>
      <c r="K16" s="179"/>
      <c r="L16" s="190"/>
      <c r="M16" s="191"/>
      <c r="N16" s="190"/>
      <c r="O16" s="200">
        <v>12108</v>
      </c>
      <c r="P16" s="201" t="s">
        <v>3627</v>
      </c>
      <c r="Q16" s="200" t="s">
        <v>3637</v>
      </c>
      <c r="R16" s="167">
        <f t="shared" si="0"/>
        <v>31</v>
      </c>
      <c r="S16" s="25" t="str">
        <f t="shared" si="1"/>
        <v>12108</v>
      </c>
      <c r="T16" s="25" t="str">
        <f t="shared" si="2"/>
        <v>WBC Fiji - Student Fees Account</v>
      </c>
      <c r="U16" s="25" t="str">
        <f t="shared" si="3"/>
        <v>D</v>
      </c>
      <c r="V16" s="9" t="s">
        <v>33</v>
      </c>
      <c r="W16" s="152">
        <v>12101</v>
      </c>
      <c r="X16" s="25" t="s">
        <v>3626</v>
      </c>
      <c r="Y16" s="9"/>
    </row>
    <row r="17" spans="1:25">
      <c r="A17" s="108"/>
      <c r="B17" s="108"/>
      <c r="C17" s="164"/>
      <c r="D17" s="164"/>
      <c r="E17" s="237"/>
      <c r="F17" s="77"/>
      <c r="G17" s="76"/>
      <c r="H17" s="77"/>
      <c r="I17" s="179"/>
      <c r="J17" s="180"/>
      <c r="K17" s="179"/>
      <c r="L17" s="190"/>
      <c r="M17" s="191"/>
      <c r="N17" s="190"/>
      <c r="O17" s="200">
        <v>12109</v>
      </c>
      <c r="P17" s="201" t="s">
        <v>3627</v>
      </c>
      <c r="Q17" s="200" t="s">
        <v>3638</v>
      </c>
      <c r="R17" s="167">
        <f t="shared" si="0"/>
        <v>30</v>
      </c>
      <c r="S17" s="25" t="str">
        <f t="shared" si="1"/>
        <v>12109</v>
      </c>
      <c r="T17" s="25" t="str">
        <f t="shared" si="2"/>
        <v>WBC Fiji - Book Centre Account</v>
      </c>
      <c r="U17" s="25" t="str">
        <f t="shared" si="3"/>
        <v>D</v>
      </c>
      <c r="V17" s="9" t="s">
        <v>33</v>
      </c>
      <c r="W17" s="152">
        <v>12101</v>
      </c>
      <c r="X17" s="25" t="s">
        <v>3626</v>
      </c>
      <c r="Y17" s="9"/>
    </row>
    <row r="18" spans="1:25">
      <c r="A18" s="108"/>
      <c r="B18" s="108"/>
      <c r="C18" s="164"/>
      <c r="D18" s="164"/>
      <c r="E18" s="237"/>
      <c r="F18" s="77"/>
      <c r="G18" s="76"/>
      <c r="H18" s="77"/>
      <c r="I18" s="179"/>
      <c r="J18" s="180"/>
      <c r="K18" s="179"/>
      <c r="L18" s="190"/>
      <c r="M18" s="191"/>
      <c r="N18" s="190"/>
      <c r="O18" s="200">
        <v>12110</v>
      </c>
      <c r="P18" s="201" t="s">
        <v>3627</v>
      </c>
      <c r="Q18" s="200" t="s">
        <v>3639</v>
      </c>
      <c r="R18" s="167">
        <f t="shared" si="0"/>
        <v>24</v>
      </c>
      <c r="S18" s="25" t="str">
        <f t="shared" si="1"/>
        <v>12110</v>
      </c>
      <c r="T18" s="25" t="str">
        <f t="shared" si="2"/>
        <v>WBC Fiji - Labasa Campus</v>
      </c>
      <c r="U18" s="25" t="str">
        <f t="shared" si="3"/>
        <v>D</v>
      </c>
      <c r="V18" s="9" t="s">
        <v>33</v>
      </c>
      <c r="W18" s="152">
        <v>12101</v>
      </c>
      <c r="X18" s="25" t="s">
        <v>3626</v>
      </c>
      <c r="Y18" s="9"/>
    </row>
    <row r="19" spans="1:25">
      <c r="A19" s="108"/>
      <c r="B19" s="108"/>
      <c r="C19" s="164"/>
      <c r="D19" s="164"/>
      <c r="E19" s="237"/>
      <c r="F19" s="77"/>
      <c r="G19" s="76"/>
      <c r="H19" s="77"/>
      <c r="I19" s="179"/>
      <c r="J19" s="180"/>
      <c r="K19" s="179"/>
      <c r="L19" s="190"/>
      <c r="M19" s="191"/>
      <c r="N19" s="190"/>
      <c r="O19" s="200">
        <v>12111</v>
      </c>
      <c r="P19" s="201" t="s">
        <v>3627</v>
      </c>
      <c r="Q19" s="200" t="s">
        <v>3640</v>
      </c>
      <c r="R19" s="167">
        <f t="shared" si="0"/>
        <v>25</v>
      </c>
      <c r="S19" s="25" t="str">
        <f t="shared" si="1"/>
        <v>12111</v>
      </c>
      <c r="T19" s="25" t="str">
        <f t="shared" si="2"/>
        <v>WBC Fiji - Lautoka Campus</v>
      </c>
      <c r="U19" s="25" t="str">
        <f t="shared" si="3"/>
        <v>D</v>
      </c>
      <c r="V19" s="9" t="s">
        <v>33</v>
      </c>
      <c r="W19" s="152">
        <v>12101</v>
      </c>
      <c r="X19" s="25" t="s">
        <v>3626</v>
      </c>
      <c r="Y19" s="9"/>
    </row>
    <row r="20" spans="1:25">
      <c r="A20" s="108"/>
      <c r="B20" s="108"/>
      <c r="C20" s="164"/>
      <c r="D20" s="164"/>
      <c r="E20" s="237"/>
      <c r="F20" s="77"/>
      <c r="G20" s="76"/>
      <c r="H20" s="77"/>
      <c r="I20" s="179"/>
      <c r="J20" s="180"/>
      <c r="K20" s="179"/>
      <c r="L20" s="190"/>
      <c r="M20" s="191"/>
      <c r="N20" s="190"/>
      <c r="O20" s="200">
        <v>12112</v>
      </c>
      <c r="P20" s="201" t="s">
        <v>3627</v>
      </c>
      <c r="Q20" s="200" t="s">
        <v>3641</v>
      </c>
      <c r="R20" s="167">
        <f t="shared" si="0"/>
        <v>28</v>
      </c>
      <c r="S20" s="25" t="str">
        <f t="shared" si="1"/>
        <v>12112</v>
      </c>
      <c r="T20" s="25" t="str">
        <f t="shared" si="2"/>
        <v>WBC Fiji - Drawings Internet</v>
      </c>
      <c r="U20" s="25" t="str">
        <f t="shared" si="3"/>
        <v>D</v>
      </c>
      <c r="V20" s="9" t="s">
        <v>33</v>
      </c>
      <c r="W20" s="10">
        <v>12101</v>
      </c>
      <c r="X20" s="25" t="s">
        <v>3626</v>
      </c>
      <c r="Y20" s="9"/>
    </row>
    <row r="21" spans="1:25">
      <c r="A21" s="108"/>
      <c r="B21" s="108"/>
      <c r="C21" s="164"/>
      <c r="D21" s="164"/>
      <c r="E21" s="237"/>
      <c r="F21" s="77"/>
      <c r="G21" s="76"/>
      <c r="H21" s="77"/>
      <c r="I21" s="179"/>
      <c r="J21" s="180"/>
      <c r="K21" s="179"/>
      <c r="L21" s="190"/>
      <c r="M21" s="191"/>
      <c r="N21" s="190"/>
      <c r="O21" s="200">
        <v>12113</v>
      </c>
      <c r="P21" s="201" t="s">
        <v>3627</v>
      </c>
      <c r="Q21" s="200" t="s">
        <v>3642</v>
      </c>
      <c r="R21" s="167">
        <f t="shared" si="0"/>
        <v>27</v>
      </c>
      <c r="S21" s="25" t="str">
        <f t="shared" si="1"/>
        <v>12113</v>
      </c>
      <c r="T21" s="25" t="str">
        <f t="shared" si="2"/>
        <v>WBC USP-ADB Imprest Account</v>
      </c>
      <c r="U21" s="25" t="str">
        <f t="shared" si="3"/>
        <v>D</v>
      </c>
      <c r="V21" s="9" t="s">
        <v>33</v>
      </c>
      <c r="W21" s="10">
        <v>12101</v>
      </c>
      <c r="X21" s="25" t="s">
        <v>3626</v>
      </c>
      <c r="Y21" s="9"/>
    </row>
    <row r="22" spans="1:25">
      <c r="A22" s="108"/>
      <c r="B22" s="108"/>
      <c r="C22" s="164"/>
      <c r="D22" s="164"/>
      <c r="E22" s="237"/>
      <c r="F22" s="77"/>
      <c r="G22" s="76"/>
      <c r="H22" s="77"/>
      <c r="I22" s="179"/>
      <c r="J22" s="180"/>
      <c r="K22" s="179"/>
      <c r="L22" s="190"/>
      <c r="M22" s="191"/>
      <c r="N22" s="190"/>
      <c r="O22" s="200">
        <v>12114</v>
      </c>
      <c r="P22" s="201" t="s">
        <v>3627</v>
      </c>
      <c r="Q22" s="200" t="s">
        <v>3643</v>
      </c>
      <c r="R22" s="167">
        <f t="shared" si="0"/>
        <v>19</v>
      </c>
      <c r="S22" s="25" t="str">
        <f t="shared" si="1"/>
        <v>12114</v>
      </c>
      <c r="T22" s="25" t="str">
        <f t="shared" si="2"/>
        <v>WBC PACTVET Project</v>
      </c>
      <c r="U22" s="25" t="str">
        <f t="shared" si="3"/>
        <v>D</v>
      </c>
      <c r="V22" s="9" t="s">
        <v>33</v>
      </c>
      <c r="W22" s="10">
        <v>12101</v>
      </c>
      <c r="X22" s="25" t="s">
        <v>3626</v>
      </c>
      <c r="Y22" s="9"/>
    </row>
    <row r="23" spans="1:25">
      <c r="A23" s="108"/>
      <c r="B23" s="108"/>
      <c r="C23" s="164"/>
      <c r="D23" s="164"/>
      <c r="E23" s="237"/>
      <c r="F23" s="77"/>
      <c r="G23" s="76"/>
      <c r="H23" s="77"/>
      <c r="I23" s="179"/>
      <c r="J23" s="180"/>
      <c r="K23" s="179"/>
      <c r="L23" s="190"/>
      <c r="M23" s="191"/>
      <c r="N23" s="190"/>
      <c r="O23" s="200">
        <v>12115</v>
      </c>
      <c r="P23" s="201" t="s">
        <v>3627</v>
      </c>
      <c r="Q23" s="200" t="s">
        <v>3644</v>
      </c>
      <c r="R23" s="167">
        <f t="shared" si="0"/>
        <v>28</v>
      </c>
      <c r="S23" s="25" t="str">
        <f t="shared" si="1"/>
        <v>12115</v>
      </c>
      <c r="T23" s="25" t="str">
        <f t="shared" si="2"/>
        <v>WBC Fiji - USP Computer Shop</v>
      </c>
      <c r="U23" s="25" t="str">
        <f t="shared" si="3"/>
        <v>D</v>
      </c>
      <c r="V23" s="9" t="s">
        <v>33</v>
      </c>
      <c r="W23" s="10">
        <v>12101</v>
      </c>
      <c r="X23" s="25" t="s">
        <v>3626</v>
      </c>
      <c r="Y23" s="9"/>
    </row>
    <row r="24" spans="1:25">
      <c r="A24" s="108"/>
      <c r="B24" s="108"/>
      <c r="C24" s="164"/>
      <c r="D24" s="164"/>
      <c r="E24" s="237"/>
      <c r="F24" s="77"/>
      <c r="G24" s="76"/>
      <c r="H24" s="77"/>
      <c r="I24" s="179"/>
      <c r="J24" s="180"/>
      <c r="K24" s="179"/>
      <c r="L24" s="190"/>
      <c r="M24" s="191"/>
      <c r="N24" s="239"/>
      <c r="O24" s="200">
        <v>12116</v>
      </c>
      <c r="P24" s="201" t="s">
        <v>3627</v>
      </c>
      <c r="Q24" s="200" t="s">
        <v>3645</v>
      </c>
      <c r="R24" s="167">
        <f t="shared" si="0"/>
        <v>17</v>
      </c>
      <c r="S24" s="25" t="str">
        <f t="shared" si="1"/>
        <v>12116</v>
      </c>
      <c r="T24" s="25" t="str">
        <f t="shared" si="2"/>
        <v>WBC Disaster Fund</v>
      </c>
      <c r="U24" s="25" t="str">
        <f t="shared" si="3"/>
        <v>D</v>
      </c>
      <c r="V24" s="9" t="s">
        <v>33</v>
      </c>
      <c r="W24" s="10">
        <v>12101</v>
      </c>
      <c r="X24" s="25" t="s">
        <v>3626</v>
      </c>
      <c r="Y24" s="9"/>
    </row>
    <row r="25" spans="1:25">
      <c r="A25" s="108"/>
      <c r="B25" s="108"/>
      <c r="C25" s="164"/>
      <c r="D25" s="164"/>
      <c r="E25" s="237"/>
      <c r="F25" s="77"/>
      <c r="G25" s="76"/>
      <c r="H25" s="77"/>
      <c r="I25" s="179"/>
      <c r="J25" s="180"/>
      <c r="K25" s="179"/>
      <c r="L25" s="190"/>
      <c r="M25" s="191"/>
      <c r="N25" s="190"/>
      <c r="O25" s="200">
        <v>12117</v>
      </c>
      <c r="P25" s="201" t="s">
        <v>3627</v>
      </c>
      <c r="Q25" s="200" t="s">
        <v>1435</v>
      </c>
      <c r="R25" s="167">
        <f t="shared" si="0"/>
        <v>8</v>
      </c>
      <c r="S25" s="25" t="str">
        <f t="shared" si="1"/>
        <v>12117</v>
      </c>
      <c r="T25" s="25" t="str">
        <f t="shared" si="2"/>
        <v>ADB Loan</v>
      </c>
      <c r="U25" s="25" t="str">
        <f t="shared" si="3"/>
        <v>D</v>
      </c>
      <c r="V25" s="9" t="s">
        <v>33</v>
      </c>
      <c r="W25" s="10">
        <v>12101</v>
      </c>
      <c r="X25" s="25" t="s">
        <v>3626</v>
      </c>
      <c r="Y25" s="9"/>
    </row>
    <row r="26" spans="1:25">
      <c r="A26" s="108"/>
      <c r="B26" s="108"/>
      <c r="C26" s="164"/>
      <c r="D26" s="164"/>
      <c r="E26" s="237"/>
      <c r="F26" s="77"/>
      <c r="G26" s="76"/>
      <c r="H26" s="77"/>
      <c r="I26" s="179"/>
      <c r="J26" s="180"/>
      <c r="K26" s="179"/>
      <c r="L26" s="190"/>
      <c r="M26" s="191"/>
      <c r="N26" s="190"/>
      <c r="O26" s="200">
        <v>12118</v>
      </c>
      <c r="P26" s="201" t="s">
        <v>3627</v>
      </c>
      <c r="Q26" s="200" t="s">
        <v>3646</v>
      </c>
      <c r="R26" s="167">
        <f t="shared" si="0"/>
        <v>13</v>
      </c>
      <c r="S26" s="25" t="str">
        <f t="shared" si="1"/>
        <v>12118</v>
      </c>
      <c r="T26" s="25" t="str">
        <f t="shared" si="2"/>
        <v>Claim on Cash</v>
      </c>
      <c r="U26" s="25" t="str">
        <f t="shared" si="3"/>
        <v>D</v>
      </c>
      <c r="V26" s="9" t="s">
        <v>33</v>
      </c>
      <c r="W26" s="10">
        <v>12101</v>
      </c>
      <c r="X26" s="25" t="s">
        <v>3626</v>
      </c>
      <c r="Y26" s="9"/>
    </row>
    <row r="27" spans="1:25">
      <c r="A27" s="108"/>
      <c r="B27" s="108"/>
      <c r="C27" s="164"/>
      <c r="D27" s="164"/>
      <c r="E27" s="237"/>
      <c r="F27" s="77"/>
      <c r="G27" s="76"/>
      <c r="H27" s="77"/>
      <c r="I27" s="179"/>
      <c r="J27" s="180"/>
      <c r="K27" s="179"/>
      <c r="L27" s="190"/>
      <c r="M27" s="191"/>
      <c r="N27" s="190"/>
      <c r="O27" s="200">
        <v>12119</v>
      </c>
      <c r="P27" s="201" t="s">
        <v>3627</v>
      </c>
      <c r="Q27" s="200" t="s">
        <v>3647</v>
      </c>
      <c r="R27" s="167">
        <f t="shared" si="0"/>
        <v>18</v>
      </c>
      <c r="S27" s="25" t="str">
        <f t="shared" si="1"/>
        <v>12119</v>
      </c>
      <c r="T27" s="25" t="str">
        <f t="shared" si="2"/>
        <v>Petty Cash Imprest</v>
      </c>
      <c r="U27" s="25" t="str">
        <f t="shared" si="3"/>
        <v>D</v>
      </c>
      <c r="V27" s="9" t="s">
        <v>33</v>
      </c>
      <c r="W27" s="10">
        <v>12101</v>
      </c>
      <c r="X27" s="25" t="s">
        <v>3626</v>
      </c>
      <c r="Y27" s="9"/>
    </row>
    <row r="28" spans="1:25">
      <c r="A28" s="108"/>
      <c r="B28" s="108"/>
      <c r="C28" s="164"/>
      <c r="D28" s="164"/>
      <c r="E28" s="237"/>
      <c r="F28" s="77"/>
      <c r="G28" s="76"/>
      <c r="H28" s="77"/>
      <c r="I28" s="179"/>
      <c r="J28" s="180"/>
      <c r="K28" s="179"/>
      <c r="L28" s="190"/>
      <c r="M28" s="191"/>
      <c r="N28" s="190"/>
      <c r="O28" s="200">
        <v>12120</v>
      </c>
      <c r="P28" s="201" t="s">
        <v>3627</v>
      </c>
      <c r="Q28" s="200" t="s">
        <v>5989</v>
      </c>
      <c r="R28" s="167">
        <f t="shared" si="0"/>
        <v>27</v>
      </c>
      <c r="S28" s="25" t="str">
        <f t="shared" si="1"/>
        <v>12120</v>
      </c>
      <c r="T28" s="25" t="str">
        <f t="shared" si="2"/>
        <v>BSP Fiji - Drawings Account</v>
      </c>
      <c r="U28" s="25" t="str">
        <f t="shared" si="3"/>
        <v>D</v>
      </c>
      <c r="V28" s="9" t="s">
        <v>33</v>
      </c>
      <c r="W28" s="10"/>
      <c r="X28" s="25"/>
      <c r="Y28" s="9"/>
    </row>
    <row r="29" spans="1:25">
      <c r="A29" s="108"/>
      <c r="B29" s="108"/>
      <c r="C29" s="164"/>
      <c r="D29" s="164"/>
      <c r="E29" s="237"/>
      <c r="F29" s="77"/>
      <c r="G29" s="76"/>
      <c r="H29" s="77"/>
      <c r="I29" s="179"/>
      <c r="J29" s="180"/>
      <c r="K29" s="179"/>
      <c r="L29" s="190"/>
      <c r="M29" s="191"/>
      <c r="N29" s="190"/>
      <c r="O29" s="200">
        <v>12121</v>
      </c>
      <c r="P29" s="201" t="s">
        <v>3627</v>
      </c>
      <c r="Q29" s="200" t="s">
        <v>6917</v>
      </c>
      <c r="R29" s="167"/>
      <c r="S29" s="25"/>
      <c r="T29" s="25"/>
      <c r="U29" s="25"/>
      <c r="V29" s="9" t="s">
        <v>33</v>
      </c>
      <c r="W29" s="10"/>
      <c r="X29" s="25"/>
      <c r="Y29" s="9"/>
    </row>
    <row r="30" spans="1:25">
      <c r="A30" s="108"/>
      <c r="B30" s="108"/>
      <c r="C30" s="164"/>
      <c r="D30" s="164"/>
      <c r="E30" s="237"/>
      <c r="F30" s="77"/>
      <c r="G30" s="76"/>
      <c r="H30" s="77"/>
      <c r="I30" s="179"/>
      <c r="J30" s="180"/>
      <c r="K30" s="179"/>
      <c r="L30" s="190">
        <v>12150</v>
      </c>
      <c r="M30" s="191" t="s">
        <v>3627</v>
      </c>
      <c r="N30" s="190" t="s">
        <v>3648</v>
      </c>
      <c r="O30" s="200"/>
      <c r="P30" s="201"/>
      <c r="Q30" s="200"/>
      <c r="R30" s="167">
        <f t="shared" si="0"/>
        <v>13</v>
      </c>
      <c r="S30" s="25" t="str">
        <f t="shared" si="1"/>
        <v>12150</v>
      </c>
      <c r="T30" s="25" t="str">
        <f t="shared" si="2"/>
        <v>Call Accounts</v>
      </c>
      <c r="U30" s="25" t="str">
        <f t="shared" si="3"/>
        <v>D</v>
      </c>
      <c r="V30" s="9" t="s">
        <v>29</v>
      </c>
      <c r="W30" s="10">
        <v>1210</v>
      </c>
      <c r="X30" s="25" t="s">
        <v>3626</v>
      </c>
      <c r="Y30" s="9"/>
    </row>
    <row r="31" spans="1:25">
      <c r="A31" s="108"/>
      <c r="B31" s="108"/>
      <c r="C31" s="164"/>
      <c r="D31" s="164"/>
      <c r="E31" s="237"/>
      <c r="F31" s="77"/>
      <c r="G31" s="76"/>
      <c r="H31" s="77"/>
      <c r="I31" s="179"/>
      <c r="J31" s="180"/>
      <c r="K31" s="179"/>
      <c r="L31" s="190"/>
      <c r="M31" s="191"/>
      <c r="N31" s="190"/>
      <c r="O31" s="200">
        <v>12151</v>
      </c>
      <c r="P31" s="201" t="s">
        <v>3627</v>
      </c>
      <c r="Q31" s="200" t="s">
        <v>3649</v>
      </c>
      <c r="R31" s="167">
        <f t="shared" si="0"/>
        <v>27</v>
      </c>
      <c r="S31" s="25" t="str">
        <f t="shared" si="1"/>
        <v>12151</v>
      </c>
      <c r="T31" s="25" t="str">
        <f t="shared" si="2"/>
        <v>WBC USP-Kizuna Japanese Yen</v>
      </c>
      <c r="U31" s="25" t="str">
        <f t="shared" si="3"/>
        <v>D</v>
      </c>
      <c r="V31" s="9" t="s">
        <v>33</v>
      </c>
      <c r="W31" s="10">
        <v>12150</v>
      </c>
      <c r="X31" s="25" t="s">
        <v>3626</v>
      </c>
      <c r="Y31" s="9"/>
    </row>
    <row r="32" spans="1:25">
      <c r="A32" s="108"/>
      <c r="B32" s="108"/>
      <c r="C32" s="164"/>
      <c r="D32" s="164"/>
      <c r="E32" s="237"/>
      <c r="F32" s="77"/>
      <c r="G32" s="76"/>
      <c r="H32" s="77"/>
      <c r="I32" s="179"/>
      <c r="J32" s="180"/>
      <c r="K32" s="179"/>
      <c r="L32" s="190"/>
      <c r="M32" s="191"/>
      <c r="N32" s="239"/>
      <c r="O32" s="200">
        <v>12152</v>
      </c>
      <c r="P32" s="201" t="s">
        <v>3627</v>
      </c>
      <c r="Q32" s="200" t="s">
        <v>3650</v>
      </c>
      <c r="R32" s="167">
        <f t="shared" si="0"/>
        <v>25</v>
      </c>
      <c r="S32" s="25" t="str">
        <f t="shared" si="1"/>
        <v>12152</v>
      </c>
      <c r="T32" s="25" t="str">
        <f t="shared" si="2"/>
        <v>NZD Foreign Currency Acct</v>
      </c>
      <c r="U32" s="25" t="str">
        <f t="shared" si="3"/>
        <v>D</v>
      </c>
      <c r="V32" s="9" t="s">
        <v>33</v>
      </c>
      <c r="W32" s="10">
        <v>12150</v>
      </c>
      <c r="X32" s="25" t="s">
        <v>3626</v>
      </c>
      <c r="Y32" s="9"/>
    </row>
    <row r="33" spans="1:25">
      <c r="A33" s="108"/>
      <c r="B33" s="108"/>
      <c r="C33" s="164"/>
      <c r="D33" s="164"/>
      <c r="E33" s="237"/>
      <c r="F33" s="77"/>
      <c r="G33" s="76"/>
      <c r="H33" s="77"/>
      <c r="I33" s="179"/>
      <c r="J33" s="180"/>
      <c r="K33" s="179"/>
      <c r="L33" s="190"/>
      <c r="M33" s="191"/>
      <c r="N33" s="239"/>
      <c r="O33" s="200">
        <v>12153</v>
      </c>
      <c r="P33" s="201" t="s">
        <v>3627</v>
      </c>
      <c r="Q33" s="200" t="s">
        <v>3651</v>
      </c>
      <c r="R33" s="167">
        <f t="shared" si="0"/>
        <v>25</v>
      </c>
      <c r="S33" s="25" t="str">
        <f t="shared" si="1"/>
        <v>12153</v>
      </c>
      <c r="T33" s="25" t="str">
        <f t="shared" si="2"/>
        <v>AUD Foreign Currency Acct</v>
      </c>
      <c r="U33" s="25" t="str">
        <f t="shared" si="3"/>
        <v>D</v>
      </c>
      <c r="V33" s="9" t="s">
        <v>33</v>
      </c>
      <c r="W33" s="10">
        <v>12150</v>
      </c>
      <c r="X33" s="25" t="s">
        <v>3626</v>
      </c>
      <c r="Y33" s="9"/>
    </row>
    <row r="34" spans="1:25">
      <c r="A34" s="108"/>
      <c r="B34" s="108"/>
      <c r="C34" s="164"/>
      <c r="D34" s="164"/>
      <c r="E34" s="237"/>
      <c r="F34" s="77"/>
      <c r="G34" s="76"/>
      <c r="H34" s="77"/>
      <c r="I34" s="179"/>
      <c r="J34" s="180"/>
      <c r="K34" s="179"/>
      <c r="L34" s="190"/>
      <c r="M34" s="191"/>
      <c r="N34" s="239"/>
      <c r="O34" s="200">
        <v>12154</v>
      </c>
      <c r="P34" s="201" t="s">
        <v>3627</v>
      </c>
      <c r="Q34" s="200" t="s">
        <v>3652</v>
      </c>
      <c r="R34" s="167">
        <f t="shared" si="0"/>
        <v>16</v>
      </c>
      <c r="S34" s="25" t="str">
        <f t="shared" si="1"/>
        <v>12154</v>
      </c>
      <c r="T34" s="25" t="str">
        <f t="shared" si="2"/>
        <v>WBC Suva General</v>
      </c>
      <c r="U34" s="25" t="str">
        <f t="shared" si="3"/>
        <v>D</v>
      </c>
      <c r="V34" s="9" t="s">
        <v>33</v>
      </c>
      <c r="W34" s="10">
        <v>12150</v>
      </c>
      <c r="X34" s="25" t="s">
        <v>3626</v>
      </c>
      <c r="Y34" s="9"/>
    </row>
    <row r="35" spans="1:25">
      <c r="A35" s="108"/>
      <c r="B35" s="108"/>
      <c r="C35" s="164"/>
      <c r="D35" s="164"/>
      <c r="E35" s="237"/>
      <c r="F35" s="77"/>
      <c r="G35" s="76"/>
      <c r="H35" s="77"/>
      <c r="I35" s="181">
        <v>1220</v>
      </c>
      <c r="J35" s="180" t="s">
        <v>3627</v>
      </c>
      <c r="K35" s="179" t="s">
        <v>3653</v>
      </c>
      <c r="L35" s="190"/>
      <c r="M35" s="191"/>
      <c r="N35" s="239"/>
      <c r="O35" s="200"/>
      <c r="P35" s="202"/>
      <c r="Q35" s="240"/>
      <c r="R35" s="167">
        <f t="shared" si="0"/>
        <v>8</v>
      </c>
      <c r="S35" s="25" t="str">
        <f t="shared" si="1"/>
        <v>1220</v>
      </c>
      <c r="T35" s="25" t="str">
        <f t="shared" si="2"/>
        <v>Regional</v>
      </c>
      <c r="U35" s="25" t="str">
        <f t="shared" si="3"/>
        <v>D</v>
      </c>
      <c r="V35" s="9" t="s">
        <v>29</v>
      </c>
      <c r="W35" s="10">
        <v>120</v>
      </c>
      <c r="X35" s="25" t="s">
        <v>3626</v>
      </c>
      <c r="Y35" s="9"/>
    </row>
    <row r="36" spans="1:25">
      <c r="A36" s="108"/>
      <c r="B36" s="108"/>
      <c r="C36" s="164"/>
      <c r="D36" s="164"/>
      <c r="E36" s="237"/>
      <c r="F36" s="77"/>
      <c r="G36" s="76"/>
      <c r="H36" s="77"/>
      <c r="I36" s="179"/>
      <c r="J36" s="180"/>
      <c r="K36" s="179"/>
      <c r="L36" s="190">
        <v>12201</v>
      </c>
      <c r="M36" s="191" t="s">
        <v>3627</v>
      </c>
      <c r="N36" s="190" t="s">
        <v>3630</v>
      </c>
      <c r="O36" s="200"/>
      <c r="P36" s="201"/>
      <c r="Q36" s="240"/>
      <c r="R36" s="167">
        <f t="shared" si="0"/>
        <v>18</v>
      </c>
      <c r="S36" s="25" t="str">
        <f t="shared" si="1"/>
        <v>12201</v>
      </c>
      <c r="T36" s="25" t="str">
        <f t="shared" si="2"/>
        <v>Operating Accounts</v>
      </c>
      <c r="U36" s="25" t="str">
        <f t="shared" si="3"/>
        <v>D</v>
      </c>
      <c r="V36" s="9" t="s">
        <v>29</v>
      </c>
      <c r="W36" s="10">
        <v>1220</v>
      </c>
      <c r="X36" s="25" t="s">
        <v>3626</v>
      </c>
      <c r="Y36" s="9"/>
    </row>
    <row r="37" spans="1:25">
      <c r="A37" s="108"/>
      <c r="B37" s="108"/>
      <c r="C37" s="164"/>
      <c r="D37" s="164"/>
      <c r="E37" s="237"/>
      <c r="F37" s="77"/>
      <c r="G37" s="76"/>
      <c r="H37" s="77"/>
      <c r="I37" s="179"/>
      <c r="J37" s="180"/>
      <c r="K37" s="179"/>
      <c r="L37" s="190"/>
      <c r="M37" s="191"/>
      <c r="N37" s="239"/>
      <c r="O37" s="200">
        <v>12202</v>
      </c>
      <c r="P37" s="201" t="s">
        <v>3627</v>
      </c>
      <c r="Q37" s="200" t="s">
        <v>3654</v>
      </c>
      <c r="R37" s="167">
        <f t="shared" si="0"/>
        <v>28</v>
      </c>
      <c r="S37" s="25" t="str">
        <f t="shared" si="1"/>
        <v>12202</v>
      </c>
      <c r="T37" s="25" t="str">
        <f t="shared" si="2"/>
        <v>WBC USP-AAPS Stipends Emalus</v>
      </c>
      <c r="U37" s="25" t="str">
        <f t="shared" si="3"/>
        <v>D</v>
      </c>
      <c r="V37" s="9" t="s">
        <v>33</v>
      </c>
      <c r="W37" s="10">
        <v>12201</v>
      </c>
      <c r="X37" s="25" t="s">
        <v>3626</v>
      </c>
      <c r="Y37" s="9"/>
    </row>
    <row r="38" spans="1:25">
      <c r="A38" s="108"/>
      <c r="B38" s="108"/>
      <c r="C38" s="164"/>
      <c r="D38" s="164"/>
      <c r="E38" s="237"/>
      <c r="F38" s="77"/>
      <c r="G38" s="76"/>
      <c r="H38" s="77"/>
      <c r="I38" s="179"/>
      <c r="J38" s="180"/>
      <c r="K38" s="179"/>
      <c r="L38" s="190"/>
      <c r="M38" s="191"/>
      <c r="N38" s="239"/>
      <c r="O38" s="200">
        <v>12203</v>
      </c>
      <c r="P38" s="201" t="s">
        <v>3627</v>
      </c>
      <c r="Q38" s="200" t="s">
        <v>3655</v>
      </c>
      <c r="R38" s="167">
        <f t="shared" si="0"/>
        <v>28</v>
      </c>
      <c r="S38" s="25" t="str">
        <f t="shared" si="1"/>
        <v>12203</v>
      </c>
      <c r="T38" s="25" t="str">
        <f t="shared" si="2"/>
        <v>WBC USP-AAPS Stipends Alafua</v>
      </c>
      <c r="U38" s="25" t="str">
        <f t="shared" si="3"/>
        <v>D</v>
      </c>
      <c r="V38" s="9" t="s">
        <v>33</v>
      </c>
      <c r="W38" s="10">
        <v>12201</v>
      </c>
      <c r="X38" s="25" t="s">
        <v>3626</v>
      </c>
      <c r="Y38" s="9"/>
    </row>
    <row r="39" spans="1:25">
      <c r="A39" s="108"/>
      <c r="B39" s="108"/>
      <c r="C39" s="164"/>
      <c r="D39" s="164"/>
      <c r="E39" s="237"/>
      <c r="F39" s="77"/>
      <c r="G39" s="76"/>
      <c r="H39" s="77"/>
      <c r="I39" s="179"/>
      <c r="J39" s="180"/>
      <c r="K39" s="179"/>
      <c r="L39" s="190"/>
      <c r="M39" s="191"/>
      <c r="N39" s="239"/>
      <c r="O39" s="200">
        <v>12204</v>
      </c>
      <c r="P39" s="201" t="s">
        <v>3627</v>
      </c>
      <c r="Q39" s="200" t="s">
        <v>3656</v>
      </c>
      <c r="R39" s="167">
        <f t="shared" ref="R39:R70" si="4">MAX(LEN(H39),LEN(K39),LEN(N39), LEN(Q39))</f>
        <v>18</v>
      </c>
      <c r="S39" s="25" t="str">
        <f t="shared" ref="S39:S70" si="5">F39&amp;I39&amp;L39&amp;O39</f>
        <v>12204</v>
      </c>
      <c r="T39" s="25" t="str">
        <f t="shared" ref="T39:T70" si="6">H39&amp;K39&amp;N39&amp;Q39</f>
        <v>Ndoma Bank Account</v>
      </c>
      <c r="U39" s="25" t="str">
        <f t="shared" ref="U39:U70" si="7">G39&amp;J39&amp;M39&amp;P39</f>
        <v>D</v>
      </c>
      <c r="V39" s="9" t="s">
        <v>33</v>
      </c>
      <c r="W39" s="10">
        <v>12201</v>
      </c>
      <c r="X39" s="25" t="s">
        <v>3626</v>
      </c>
      <c r="Y39" s="9"/>
    </row>
    <row r="40" spans="1:25">
      <c r="A40" s="108"/>
      <c r="B40" s="108"/>
      <c r="C40" s="164"/>
      <c r="D40" s="164"/>
      <c r="E40" s="237"/>
      <c r="F40" s="77"/>
      <c r="G40" s="76"/>
      <c r="H40" s="77"/>
      <c r="I40" s="179"/>
      <c r="J40" s="180"/>
      <c r="K40" s="179"/>
      <c r="L40" s="190"/>
      <c r="M40" s="191"/>
      <c r="N40" s="190"/>
      <c r="O40" s="200">
        <v>12205</v>
      </c>
      <c r="P40" s="201" t="s">
        <v>3627</v>
      </c>
      <c r="Q40" s="200" t="s">
        <v>3657</v>
      </c>
      <c r="R40" s="167">
        <f t="shared" si="4"/>
        <v>24</v>
      </c>
      <c r="S40" s="25" t="str">
        <f t="shared" si="5"/>
        <v>12205</v>
      </c>
      <c r="T40" s="25" t="str">
        <f t="shared" si="6"/>
        <v>Main - Westpac - Cook Is</v>
      </c>
      <c r="U40" s="25" t="str">
        <f t="shared" si="7"/>
        <v>D</v>
      </c>
      <c r="V40" s="9" t="s">
        <v>33</v>
      </c>
      <c r="W40" s="10">
        <v>12201</v>
      </c>
      <c r="X40" s="25" t="s">
        <v>3626</v>
      </c>
      <c r="Y40" s="9"/>
    </row>
    <row r="41" spans="1:25">
      <c r="A41" s="108"/>
      <c r="B41" s="108"/>
      <c r="C41" s="164"/>
      <c r="D41" s="164"/>
      <c r="E41" s="237"/>
      <c r="F41" s="77"/>
      <c r="G41" s="76"/>
      <c r="H41" s="77"/>
      <c r="I41" s="179"/>
      <c r="J41" s="180"/>
      <c r="K41" s="179"/>
      <c r="L41" s="190"/>
      <c r="M41" s="191"/>
      <c r="N41" s="190"/>
      <c r="O41" s="200">
        <v>12206</v>
      </c>
      <c r="P41" s="201" t="s">
        <v>3627</v>
      </c>
      <c r="Q41" s="200" t="s">
        <v>3658</v>
      </c>
      <c r="R41" s="167">
        <f t="shared" si="4"/>
        <v>28</v>
      </c>
      <c r="S41" s="25" t="str">
        <f t="shared" si="5"/>
        <v>12206</v>
      </c>
      <c r="T41" s="25" t="str">
        <f t="shared" si="6"/>
        <v>Main - Bk Limited - Kiribati</v>
      </c>
      <c r="U41" s="25" t="str">
        <f t="shared" si="7"/>
        <v>D</v>
      </c>
      <c r="V41" s="9" t="s">
        <v>33</v>
      </c>
      <c r="W41" s="10">
        <v>12201</v>
      </c>
      <c r="X41" s="25" t="s">
        <v>3626</v>
      </c>
      <c r="Y41" s="9"/>
    </row>
    <row r="42" spans="1:25">
      <c r="A42" s="108"/>
      <c r="B42" s="108"/>
      <c r="C42" s="164"/>
      <c r="D42" s="164"/>
      <c r="E42" s="237"/>
      <c r="F42" s="77"/>
      <c r="G42" s="76"/>
      <c r="H42" s="77"/>
      <c r="I42" s="179"/>
      <c r="J42" s="180"/>
      <c r="K42" s="179"/>
      <c r="L42" s="190"/>
      <c r="M42" s="191"/>
      <c r="N42" s="190"/>
      <c r="O42" s="200">
        <v>12207</v>
      </c>
      <c r="P42" s="201" t="s">
        <v>3627</v>
      </c>
      <c r="Q42" s="200" t="s">
        <v>3659</v>
      </c>
      <c r="R42" s="167">
        <f t="shared" si="4"/>
        <v>35</v>
      </c>
      <c r="S42" s="25" t="str">
        <f t="shared" si="5"/>
        <v>12207</v>
      </c>
      <c r="T42" s="25" t="str">
        <f t="shared" si="6"/>
        <v>Main - Bank of Hawaii - Marshall Is</v>
      </c>
      <c r="U42" s="25" t="str">
        <f t="shared" si="7"/>
        <v>D</v>
      </c>
      <c r="V42" s="9" t="s">
        <v>33</v>
      </c>
      <c r="W42" s="10">
        <v>12201</v>
      </c>
      <c r="X42" s="25" t="s">
        <v>3626</v>
      </c>
      <c r="Y42" s="9"/>
    </row>
    <row r="43" spans="1:25">
      <c r="A43" s="108"/>
      <c r="B43" s="108"/>
      <c r="C43" s="164"/>
      <c r="D43" s="164"/>
      <c r="E43" s="237"/>
      <c r="F43" s="77"/>
      <c r="G43" s="76"/>
      <c r="H43" s="77"/>
      <c r="I43" s="179"/>
      <c r="J43" s="180"/>
      <c r="K43" s="179"/>
      <c r="L43" s="190"/>
      <c r="M43" s="191"/>
      <c r="N43" s="239"/>
      <c r="O43" s="200">
        <v>12208</v>
      </c>
      <c r="P43" s="201" t="s">
        <v>3627</v>
      </c>
      <c r="Q43" s="200" t="s">
        <v>3660</v>
      </c>
      <c r="R43" s="167">
        <f t="shared" si="4"/>
        <v>34</v>
      </c>
      <c r="S43" s="25" t="str">
        <f t="shared" si="5"/>
        <v>12208</v>
      </c>
      <c r="T43" s="25" t="str">
        <f t="shared" si="6"/>
        <v>Main - Bank of  Guam - Marshall Is</v>
      </c>
      <c r="U43" s="25" t="str">
        <f t="shared" si="7"/>
        <v>D</v>
      </c>
      <c r="V43" s="9" t="s">
        <v>33</v>
      </c>
      <c r="W43" s="10">
        <v>12201</v>
      </c>
      <c r="X43" s="25" t="s">
        <v>3626</v>
      </c>
      <c r="Y43" s="9"/>
    </row>
    <row r="44" spans="1:25">
      <c r="A44" s="108"/>
      <c r="B44" s="108"/>
      <c r="C44" s="164"/>
      <c r="D44" s="164"/>
      <c r="E44" s="237"/>
      <c r="F44" s="77"/>
      <c r="G44" s="76"/>
      <c r="H44" s="77"/>
      <c r="I44" s="179"/>
      <c r="J44" s="180"/>
      <c r="K44" s="179"/>
      <c r="L44" s="241"/>
      <c r="M44" s="242"/>
      <c r="N44" s="241"/>
      <c r="O44" s="200">
        <v>12209</v>
      </c>
      <c r="P44" s="201" t="s">
        <v>3627</v>
      </c>
      <c r="Q44" s="200" t="s">
        <v>3661</v>
      </c>
      <c r="R44" s="167">
        <f t="shared" si="4"/>
        <v>27</v>
      </c>
      <c r="S44" s="25" t="str">
        <f t="shared" si="5"/>
        <v>12209</v>
      </c>
      <c r="T44" s="25" t="str">
        <f t="shared" si="6"/>
        <v>Main - Bank of Nauru- Nauru</v>
      </c>
      <c r="U44" s="25" t="str">
        <f t="shared" si="7"/>
        <v>D</v>
      </c>
      <c r="V44" s="9" t="s">
        <v>33</v>
      </c>
      <c r="W44" s="10">
        <v>12201</v>
      </c>
      <c r="X44" s="25" t="s">
        <v>3626</v>
      </c>
      <c r="Y44" s="9"/>
    </row>
    <row r="45" spans="1:25">
      <c r="A45" s="108"/>
      <c r="B45" s="108"/>
      <c r="C45" s="164"/>
      <c r="D45" s="164"/>
      <c r="E45" s="237"/>
      <c r="F45" s="77"/>
      <c r="G45" s="76"/>
      <c r="H45" s="77"/>
      <c r="I45" s="179"/>
      <c r="J45" s="180"/>
      <c r="K45" s="179"/>
      <c r="L45" s="241"/>
      <c r="M45" s="242"/>
      <c r="N45" s="241"/>
      <c r="O45" s="200">
        <v>12210</v>
      </c>
      <c r="P45" s="201" t="s">
        <v>3627</v>
      </c>
      <c r="Q45" s="200" t="s">
        <v>3662</v>
      </c>
      <c r="R45" s="167">
        <f t="shared" si="4"/>
        <v>21</v>
      </c>
      <c r="S45" s="25" t="str">
        <f t="shared" si="5"/>
        <v>12210</v>
      </c>
      <c r="T45" s="25" t="str">
        <f t="shared" si="6"/>
        <v>Main - Westpac - Niue</v>
      </c>
      <c r="U45" s="25" t="str">
        <f t="shared" si="7"/>
        <v>D</v>
      </c>
      <c r="V45" s="9" t="s">
        <v>33</v>
      </c>
      <c r="W45" s="10">
        <v>12201</v>
      </c>
      <c r="X45" s="25" t="s">
        <v>3626</v>
      </c>
      <c r="Y45" s="9"/>
    </row>
    <row r="46" spans="1:25">
      <c r="A46" s="108"/>
      <c r="B46" s="108"/>
      <c r="C46" s="164"/>
      <c r="D46" s="164"/>
      <c r="E46" s="237"/>
      <c r="F46" s="77"/>
      <c r="G46" s="76"/>
      <c r="H46" s="77"/>
      <c r="I46" s="179"/>
      <c r="J46" s="180"/>
      <c r="K46" s="179"/>
      <c r="L46" s="241"/>
      <c r="M46" s="242"/>
      <c r="N46" s="241"/>
      <c r="O46" s="200">
        <v>12211</v>
      </c>
      <c r="P46" s="201" t="s">
        <v>3627</v>
      </c>
      <c r="Q46" s="200" t="s">
        <v>3663</v>
      </c>
      <c r="R46" s="167">
        <f t="shared" si="4"/>
        <v>24</v>
      </c>
      <c r="S46" s="25" t="str">
        <f t="shared" si="5"/>
        <v>12211</v>
      </c>
      <c r="T46" s="25" t="str">
        <f t="shared" si="6"/>
        <v>Main - NBSI - Solomon Is</v>
      </c>
      <c r="U46" s="25" t="str">
        <f t="shared" si="7"/>
        <v>D</v>
      </c>
      <c r="V46" s="9" t="s">
        <v>33</v>
      </c>
      <c r="W46" s="10">
        <v>12201</v>
      </c>
      <c r="X46" s="25" t="s">
        <v>3626</v>
      </c>
      <c r="Y46" s="9"/>
    </row>
    <row r="47" spans="1:25">
      <c r="A47" s="108"/>
      <c r="B47" s="108"/>
      <c r="C47" s="164"/>
      <c r="D47" s="164"/>
      <c r="E47" s="237"/>
      <c r="F47" s="77"/>
      <c r="G47" s="76"/>
      <c r="H47" s="77"/>
      <c r="I47" s="179"/>
      <c r="J47" s="180"/>
      <c r="K47" s="179"/>
      <c r="L47" s="241"/>
      <c r="M47" s="242"/>
      <c r="N47" s="241"/>
      <c r="O47" s="200">
        <v>12212</v>
      </c>
      <c r="P47" s="201" t="s">
        <v>3627</v>
      </c>
      <c r="Q47" s="200" t="s">
        <v>3664</v>
      </c>
      <c r="R47" s="167">
        <f t="shared" si="4"/>
        <v>28</v>
      </c>
      <c r="S47" s="25" t="str">
        <f t="shared" si="5"/>
        <v>12212</v>
      </c>
      <c r="T47" s="25" t="str">
        <f t="shared" si="6"/>
        <v>WBC - Solomon Islands Campus</v>
      </c>
      <c r="U47" s="25" t="str">
        <f t="shared" si="7"/>
        <v>D</v>
      </c>
      <c r="V47" s="9" t="s">
        <v>33</v>
      </c>
      <c r="W47" s="10">
        <v>12201</v>
      </c>
      <c r="X47" s="25" t="s">
        <v>3626</v>
      </c>
      <c r="Y47" s="9"/>
    </row>
    <row r="48" spans="1:25">
      <c r="A48" s="108"/>
      <c r="B48" s="108"/>
      <c r="C48" s="164"/>
      <c r="D48" s="164"/>
      <c r="E48" s="237"/>
      <c r="F48" s="77"/>
      <c r="G48" s="76"/>
      <c r="H48" s="77"/>
      <c r="I48" s="179"/>
      <c r="J48" s="180"/>
      <c r="K48" s="179"/>
      <c r="L48" s="241"/>
      <c r="M48" s="242"/>
      <c r="N48" s="241"/>
      <c r="O48" s="200">
        <v>12213</v>
      </c>
      <c r="P48" s="201" t="s">
        <v>3627</v>
      </c>
      <c r="Q48" s="200" t="s">
        <v>3665</v>
      </c>
      <c r="R48" s="167">
        <f t="shared" si="4"/>
        <v>27</v>
      </c>
      <c r="S48" s="25" t="str">
        <f t="shared" si="5"/>
        <v>12213</v>
      </c>
      <c r="T48" s="25" t="str">
        <f t="shared" si="6"/>
        <v>Main - Tokelau Bank Account</v>
      </c>
      <c r="U48" s="25" t="str">
        <f t="shared" si="7"/>
        <v>D</v>
      </c>
      <c r="V48" s="9" t="s">
        <v>33</v>
      </c>
      <c r="W48" s="10">
        <v>12201</v>
      </c>
      <c r="X48" s="25" t="s">
        <v>3626</v>
      </c>
      <c r="Y48" s="9"/>
    </row>
    <row r="49" spans="1:25">
      <c r="A49" s="108"/>
      <c r="B49" s="108"/>
      <c r="C49" s="164"/>
      <c r="D49" s="164"/>
      <c r="E49" s="237"/>
      <c r="F49" s="77"/>
      <c r="G49" s="76"/>
      <c r="H49" s="77"/>
      <c r="I49" s="179"/>
      <c r="J49" s="180"/>
      <c r="K49" s="179"/>
      <c r="L49" s="241"/>
      <c r="M49" s="242"/>
      <c r="N49" s="241"/>
      <c r="O49" s="200">
        <v>12214</v>
      </c>
      <c r="P49" s="201" t="s">
        <v>3627</v>
      </c>
      <c r="Q49" s="200" t="s">
        <v>3666</v>
      </c>
      <c r="R49" s="167">
        <f t="shared" si="4"/>
        <v>16</v>
      </c>
      <c r="S49" s="25" t="str">
        <f t="shared" si="5"/>
        <v>12214</v>
      </c>
      <c r="T49" s="25" t="str">
        <f t="shared" si="6"/>
        <v>Main - BT- Tonga</v>
      </c>
      <c r="U49" s="25" t="str">
        <f t="shared" si="7"/>
        <v>D</v>
      </c>
      <c r="V49" s="9" t="s">
        <v>33</v>
      </c>
      <c r="W49" s="10">
        <v>12201</v>
      </c>
      <c r="X49" s="25" t="s">
        <v>3626</v>
      </c>
      <c r="Y49" s="9"/>
    </row>
    <row r="50" spans="1:25">
      <c r="A50" s="108"/>
      <c r="B50" s="108"/>
      <c r="C50" s="164"/>
      <c r="D50" s="164"/>
      <c r="E50" s="237"/>
      <c r="F50" s="77"/>
      <c r="G50" s="76"/>
      <c r="H50" s="77"/>
      <c r="I50" s="179"/>
      <c r="J50" s="180"/>
      <c r="K50" s="179"/>
      <c r="L50" s="241"/>
      <c r="M50" s="242"/>
      <c r="N50" s="241"/>
      <c r="O50" s="200">
        <v>12215</v>
      </c>
      <c r="P50" s="201" t="s">
        <v>3627</v>
      </c>
      <c r="Q50" s="200" t="s">
        <v>3667</v>
      </c>
      <c r="R50" s="167">
        <f t="shared" si="4"/>
        <v>18</v>
      </c>
      <c r="S50" s="25" t="str">
        <f t="shared" si="5"/>
        <v>12215</v>
      </c>
      <c r="T50" s="25" t="str">
        <f t="shared" si="6"/>
        <v>Main - NBT- Tuvalu</v>
      </c>
      <c r="U50" s="25" t="str">
        <f t="shared" si="7"/>
        <v>D</v>
      </c>
      <c r="V50" s="9" t="s">
        <v>33</v>
      </c>
      <c r="W50" s="10">
        <v>12201</v>
      </c>
      <c r="X50" s="25" t="s">
        <v>3626</v>
      </c>
      <c r="Y50" s="9"/>
    </row>
    <row r="51" spans="1:25">
      <c r="A51" s="108"/>
      <c r="B51" s="108"/>
      <c r="C51" s="164"/>
      <c r="D51" s="164"/>
      <c r="E51" s="237"/>
      <c r="F51" s="77"/>
      <c r="G51" s="76"/>
      <c r="H51" s="77"/>
      <c r="I51" s="179"/>
      <c r="J51" s="180"/>
      <c r="K51" s="179"/>
      <c r="L51" s="241"/>
      <c r="M51" s="242"/>
      <c r="N51" s="241"/>
      <c r="O51" s="200">
        <v>12216</v>
      </c>
      <c r="P51" s="201" t="s">
        <v>3627</v>
      </c>
      <c r="Q51" s="200" t="s">
        <v>3668</v>
      </c>
      <c r="R51" s="167">
        <f t="shared" si="4"/>
        <v>26</v>
      </c>
      <c r="S51" s="25" t="str">
        <f t="shared" si="5"/>
        <v>12216</v>
      </c>
      <c r="T51" s="25" t="str">
        <f t="shared" si="6"/>
        <v>BSP - Alafua Campus (Main)</v>
      </c>
      <c r="U51" s="25" t="str">
        <f t="shared" si="7"/>
        <v>D</v>
      </c>
      <c r="V51" s="9" t="s">
        <v>33</v>
      </c>
      <c r="W51" s="10">
        <v>12201</v>
      </c>
      <c r="X51" s="25" t="s">
        <v>3626</v>
      </c>
      <c r="Y51" s="9"/>
    </row>
    <row r="52" spans="1:25">
      <c r="A52" s="108"/>
      <c r="B52" s="108"/>
      <c r="C52" s="164"/>
      <c r="D52" s="164"/>
      <c r="E52" s="237"/>
      <c r="F52" s="77"/>
      <c r="G52" s="76"/>
      <c r="H52" s="77"/>
      <c r="I52" s="179"/>
      <c r="J52" s="180"/>
      <c r="K52" s="179"/>
      <c r="L52" s="241"/>
      <c r="M52" s="242"/>
      <c r="N52" s="241"/>
      <c r="O52" s="200">
        <v>12217</v>
      </c>
      <c r="P52" s="201" t="s">
        <v>3627</v>
      </c>
      <c r="Q52" s="200" t="s">
        <v>3669</v>
      </c>
      <c r="R52" s="167">
        <f t="shared" si="4"/>
        <v>30</v>
      </c>
      <c r="S52" s="25" t="str">
        <f t="shared" si="5"/>
        <v>12217</v>
      </c>
      <c r="T52" s="25" t="str">
        <f t="shared" si="6"/>
        <v>BSP- Alafua Subvention Account</v>
      </c>
      <c r="U52" s="25" t="str">
        <f t="shared" si="7"/>
        <v>D</v>
      </c>
      <c r="V52" s="9" t="s">
        <v>33</v>
      </c>
      <c r="W52" s="10">
        <v>12201</v>
      </c>
      <c r="X52" s="25" t="s">
        <v>3626</v>
      </c>
      <c r="Y52" s="9"/>
    </row>
    <row r="53" spans="1:25">
      <c r="A53" s="108"/>
      <c r="B53" s="108"/>
      <c r="C53" s="164"/>
      <c r="D53" s="164"/>
      <c r="E53" s="237"/>
      <c r="F53" s="77"/>
      <c r="G53" s="76"/>
      <c r="H53" s="77"/>
      <c r="I53" s="179"/>
      <c r="J53" s="180"/>
      <c r="K53" s="179"/>
      <c r="L53" s="241"/>
      <c r="M53" s="242"/>
      <c r="N53" s="241"/>
      <c r="O53" s="200">
        <v>12218</v>
      </c>
      <c r="P53" s="201" t="s">
        <v>3627</v>
      </c>
      <c r="Q53" s="200" t="s">
        <v>3670</v>
      </c>
      <c r="R53" s="167">
        <f t="shared" si="4"/>
        <v>23</v>
      </c>
      <c r="S53" s="25" t="str">
        <f t="shared" si="5"/>
        <v>12218</v>
      </c>
      <c r="T53" s="25" t="str">
        <f t="shared" si="6"/>
        <v>ANZ - Vanuatu - Complex</v>
      </c>
      <c r="U53" s="25" t="str">
        <f t="shared" si="7"/>
        <v>D</v>
      </c>
      <c r="V53" s="9" t="s">
        <v>33</v>
      </c>
      <c r="W53" s="10">
        <v>12201</v>
      </c>
      <c r="X53" s="25" t="s">
        <v>3626</v>
      </c>
      <c r="Y53" s="9"/>
    </row>
    <row r="54" spans="1:25">
      <c r="A54" s="108"/>
      <c r="B54" s="108"/>
      <c r="C54" s="164"/>
      <c r="D54" s="164"/>
      <c r="E54" s="237"/>
      <c r="F54" s="77"/>
      <c r="G54" s="76"/>
      <c r="H54" s="77"/>
      <c r="I54" s="179"/>
      <c r="J54" s="180"/>
      <c r="K54" s="179"/>
      <c r="L54" s="241"/>
      <c r="M54" s="242"/>
      <c r="N54" s="241"/>
      <c r="O54" s="200">
        <v>12219</v>
      </c>
      <c r="P54" s="201" t="s">
        <v>3627</v>
      </c>
      <c r="Q54" s="200" t="s">
        <v>3671</v>
      </c>
      <c r="R54" s="167">
        <f t="shared" si="4"/>
        <v>24</v>
      </c>
      <c r="S54" s="25" t="str">
        <f t="shared" si="5"/>
        <v>12219</v>
      </c>
      <c r="T54" s="25" t="str">
        <f t="shared" si="6"/>
        <v>National Bank of Vanuatu</v>
      </c>
      <c r="U54" s="25" t="str">
        <f t="shared" si="7"/>
        <v>D</v>
      </c>
      <c r="V54" s="9" t="s">
        <v>33</v>
      </c>
      <c r="W54" s="10">
        <v>12201</v>
      </c>
      <c r="X54" s="25" t="s">
        <v>3626</v>
      </c>
      <c r="Y54" s="9"/>
    </row>
    <row r="55" spans="1:25">
      <c r="A55" s="108"/>
      <c r="B55" s="108"/>
      <c r="C55" s="164"/>
      <c r="D55" s="164"/>
      <c r="E55" s="237"/>
      <c r="F55" s="77"/>
      <c r="G55" s="76"/>
      <c r="H55" s="77"/>
      <c r="I55" s="179"/>
      <c r="J55" s="180"/>
      <c r="K55" s="179"/>
      <c r="L55" s="241"/>
      <c r="M55" s="242"/>
      <c r="N55" s="241"/>
      <c r="O55" s="200">
        <v>12220</v>
      </c>
      <c r="P55" s="201" t="s">
        <v>3627</v>
      </c>
      <c r="Q55" s="200" t="s">
        <v>3672</v>
      </c>
      <c r="R55" s="167">
        <f t="shared" si="4"/>
        <v>27</v>
      </c>
      <c r="S55" s="25" t="str">
        <f t="shared" si="5"/>
        <v>12220</v>
      </c>
      <c r="T55" s="25" t="str">
        <f t="shared" si="6"/>
        <v>WBC - Emalus Campus Vanuatu</v>
      </c>
      <c r="U55" s="25" t="str">
        <f t="shared" si="7"/>
        <v>D</v>
      </c>
      <c r="V55" s="9" t="s">
        <v>33</v>
      </c>
      <c r="W55" s="10">
        <v>12201</v>
      </c>
      <c r="X55" s="25" t="s">
        <v>3626</v>
      </c>
      <c r="Y55" s="9"/>
    </row>
    <row r="56" spans="1:25">
      <c r="A56" s="108"/>
      <c r="B56" s="108"/>
      <c r="C56" s="164"/>
      <c r="D56" s="164"/>
      <c r="E56" s="237"/>
      <c r="F56" s="77"/>
      <c r="G56" s="76"/>
      <c r="H56" s="77"/>
      <c r="I56" s="179"/>
      <c r="J56" s="180"/>
      <c r="K56" s="179"/>
      <c r="L56" s="241"/>
      <c r="M56" s="242"/>
      <c r="N56" s="241"/>
      <c r="O56" s="200">
        <v>12221</v>
      </c>
      <c r="P56" s="201" t="s">
        <v>3627</v>
      </c>
      <c r="Q56" s="200" t="s">
        <v>3673</v>
      </c>
      <c r="R56" s="167">
        <f t="shared" si="4"/>
        <v>15</v>
      </c>
      <c r="S56" s="25" t="str">
        <f t="shared" si="5"/>
        <v>12221</v>
      </c>
      <c r="T56" s="25" t="str">
        <f t="shared" si="6"/>
        <v>Cash in Transit</v>
      </c>
      <c r="U56" s="25" t="str">
        <f t="shared" si="7"/>
        <v>D</v>
      </c>
      <c r="V56" s="9" t="s">
        <v>33</v>
      </c>
      <c r="W56" s="10">
        <v>12201</v>
      </c>
      <c r="X56" s="25" t="s">
        <v>3626</v>
      </c>
      <c r="Y56" s="9"/>
    </row>
    <row r="57" spans="1:25">
      <c r="A57" s="108"/>
      <c r="B57" s="108"/>
      <c r="C57" s="164"/>
      <c r="D57" s="164"/>
      <c r="E57" s="237"/>
      <c r="F57" s="77"/>
      <c r="G57" s="76"/>
      <c r="H57" s="77"/>
      <c r="I57" s="179"/>
      <c r="J57" s="180"/>
      <c r="K57" s="179"/>
      <c r="L57" s="241"/>
      <c r="M57" s="242"/>
      <c r="N57" s="241"/>
      <c r="O57" s="200">
        <v>12222</v>
      </c>
      <c r="P57" s="201" t="s">
        <v>3627</v>
      </c>
      <c r="Q57" s="200" t="s">
        <v>3674</v>
      </c>
      <c r="R57" s="167">
        <f t="shared" si="4"/>
        <v>21</v>
      </c>
      <c r="S57" s="25" t="str">
        <f t="shared" si="5"/>
        <v>12222</v>
      </c>
      <c r="T57" s="25" t="str">
        <f t="shared" si="6"/>
        <v>Credit Corp - Vanuatu</v>
      </c>
      <c r="U57" s="25" t="str">
        <f t="shared" si="7"/>
        <v>D</v>
      </c>
      <c r="V57" s="9" t="s">
        <v>33</v>
      </c>
      <c r="W57" s="10">
        <v>12201</v>
      </c>
      <c r="X57" s="25" t="s">
        <v>3626</v>
      </c>
      <c r="Y57" s="9"/>
    </row>
    <row r="58" spans="1:25">
      <c r="A58" s="108"/>
      <c r="B58" s="108"/>
      <c r="C58" s="164"/>
      <c r="D58" s="164"/>
      <c r="E58" s="237"/>
      <c r="F58" s="77"/>
      <c r="G58" s="76"/>
      <c r="H58" s="77"/>
      <c r="I58" s="179"/>
      <c r="J58" s="180"/>
      <c r="K58" s="179"/>
      <c r="L58" s="241"/>
      <c r="M58" s="242"/>
      <c r="N58" s="241"/>
      <c r="O58" s="200">
        <v>12223</v>
      </c>
      <c r="P58" s="201" t="s">
        <v>3627</v>
      </c>
      <c r="Q58" s="200" t="s">
        <v>3675</v>
      </c>
      <c r="R58" s="167">
        <f t="shared" si="4"/>
        <v>19</v>
      </c>
      <c r="S58" s="25" t="str">
        <f t="shared" si="5"/>
        <v>12223</v>
      </c>
      <c r="T58" s="25" t="str">
        <f t="shared" si="6"/>
        <v>WBC-EU TMAC Solomon</v>
      </c>
      <c r="U58" s="25" t="str">
        <f t="shared" si="7"/>
        <v>D</v>
      </c>
      <c r="V58" s="9" t="s">
        <v>33</v>
      </c>
      <c r="W58" s="10">
        <v>12201</v>
      </c>
      <c r="X58" s="25" t="s">
        <v>3626</v>
      </c>
      <c r="Y58" s="9"/>
    </row>
    <row r="59" spans="1:25">
      <c r="A59" s="108"/>
      <c r="B59" s="108"/>
      <c r="C59" s="164"/>
      <c r="D59" s="164"/>
      <c r="E59" s="237"/>
      <c r="F59" s="77"/>
      <c r="G59" s="76"/>
      <c r="H59" s="77"/>
      <c r="I59" s="179"/>
      <c r="J59" s="180"/>
      <c r="K59" s="179"/>
      <c r="L59" s="241"/>
      <c r="M59" s="242"/>
      <c r="N59" s="241"/>
      <c r="O59" s="200">
        <v>12224</v>
      </c>
      <c r="P59" s="201" t="s">
        <v>3627</v>
      </c>
      <c r="Q59" s="200" t="s">
        <v>3676</v>
      </c>
      <c r="R59" s="167">
        <f t="shared" si="4"/>
        <v>30</v>
      </c>
      <c r="S59" s="25" t="str">
        <f t="shared" si="5"/>
        <v>12224</v>
      </c>
      <c r="T59" s="25" t="str">
        <f t="shared" si="6"/>
        <v>Petty Cash Imprest (Non L/Bay)</v>
      </c>
      <c r="U59" s="25" t="str">
        <f t="shared" si="7"/>
        <v>D</v>
      </c>
      <c r="V59" s="9" t="s">
        <v>33</v>
      </c>
      <c r="W59" s="10">
        <v>12201</v>
      </c>
      <c r="X59" s="25" t="s">
        <v>3626</v>
      </c>
      <c r="Y59" s="9"/>
    </row>
    <row r="60" spans="1:25">
      <c r="A60" s="108"/>
      <c r="B60" s="108"/>
      <c r="C60" s="164"/>
      <c r="D60" s="164"/>
      <c r="E60" s="237"/>
      <c r="F60" s="77"/>
      <c r="G60" s="76"/>
      <c r="H60" s="77"/>
      <c r="I60" s="179"/>
      <c r="J60" s="180"/>
      <c r="K60" s="179"/>
      <c r="L60" s="190">
        <v>12250</v>
      </c>
      <c r="M60" s="191" t="s">
        <v>3627</v>
      </c>
      <c r="N60" s="190" t="s">
        <v>3648</v>
      </c>
      <c r="O60" s="200"/>
      <c r="P60" s="201"/>
      <c r="Q60" s="200"/>
      <c r="R60" s="167">
        <f t="shared" si="4"/>
        <v>13</v>
      </c>
      <c r="S60" s="25" t="str">
        <f t="shared" si="5"/>
        <v>12250</v>
      </c>
      <c r="T60" s="25" t="str">
        <f t="shared" si="6"/>
        <v>Call Accounts</v>
      </c>
      <c r="U60" s="25" t="str">
        <f t="shared" si="7"/>
        <v>D</v>
      </c>
      <c r="V60" s="9" t="s">
        <v>29</v>
      </c>
      <c r="W60" s="10">
        <v>1220</v>
      </c>
      <c r="X60" s="25" t="s">
        <v>3626</v>
      </c>
      <c r="Y60" s="9"/>
    </row>
    <row r="61" spans="1:25">
      <c r="A61" s="108"/>
      <c r="B61" s="108"/>
      <c r="C61" s="164"/>
      <c r="D61" s="164"/>
      <c r="E61" s="237"/>
      <c r="F61" s="77"/>
      <c r="G61" s="76"/>
      <c r="H61" s="77"/>
      <c r="I61" s="179"/>
      <c r="J61" s="180"/>
      <c r="K61" s="179"/>
      <c r="L61" s="190"/>
      <c r="M61" s="191"/>
      <c r="N61" s="190"/>
      <c r="O61" s="200">
        <v>12251</v>
      </c>
      <c r="P61" s="201" t="s">
        <v>3627</v>
      </c>
      <c r="Q61" s="200" t="s">
        <v>3677</v>
      </c>
      <c r="R61" s="167">
        <f t="shared" si="4"/>
        <v>17</v>
      </c>
      <c r="S61" s="25" t="str">
        <f t="shared" si="5"/>
        <v>12251</v>
      </c>
      <c r="T61" s="25" t="str">
        <f t="shared" si="6"/>
        <v>NBT Tuvalu Campus</v>
      </c>
      <c r="U61" s="25" t="str">
        <f t="shared" si="7"/>
        <v>D</v>
      </c>
      <c r="V61" s="9" t="s">
        <v>33</v>
      </c>
      <c r="W61" s="10">
        <v>12250</v>
      </c>
      <c r="X61" s="25" t="s">
        <v>3626</v>
      </c>
      <c r="Y61" s="9"/>
    </row>
    <row r="62" spans="1:25">
      <c r="A62" s="108"/>
      <c r="B62" s="108"/>
      <c r="C62" s="164"/>
      <c r="D62" s="164"/>
      <c r="E62" s="237"/>
      <c r="F62" s="77"/>
      <c r="G62" s="76"/>
      <c r="H62" s="77"/>
      <c r="I62" s="181">
        <v>1230</v>
      </c>
      <c r="J62" s="180" t="s">
        <v>3627</v>
      </c>
      <c r="K62" s="179" t="s">
        <v>3678</v>
      </c>
      <c r="L62" s="190"/>
      <c r="M62" s="191"/>
      <c r="N62" s="190"/>
      <c r="O62" s="200"/>
      <c r="P62" s="201"/>
      <c r="Q62" s="200"/>
      <c r="R62" s="167">
        <f t="shared" si="4"/>
        <v>8</v>
      </c>
      <c r="S62" s="25" t="str">
        <f t="shared" si="5"/>
        <v>1230</v>
      </c>
      <c r="T62" s="25" t="str">
        <f t="shared" si="6"/>
        <v>Overseas</v>
      </c>
      <c r="U62" s="25" t="str">
        <f t="shared" si="7"/>
        <v>D</v>
      </c>
      <c r="V62" s="9" t="s">
        <v>29</v>
      </c>
      <c r="W62" s="10">
        <v>120</v>
      </c>
      <c r="X62" s="25" t="s">
        <v>3626</v>
      </c>
      <c r="Y62" s="9"/>
    </row>
    <row r="63" spans="1:25">
      <c r="A63" s="108"/>
      <c r="B63" s="108"/>
      <c r="C63" s="164"/>
      <c r="D63" s="164"/>
      <c r="E63" s="237"/>
      <c r="F63" s="77"/>
      <c r="G63" s="76"/>
      <c r="H63" s="77"/>
      <c r="I63" s="179"/>
      <c r="J63" s="180"/>
      <c r="K63" s="179"/>
      <c r="L63" s="190">
        <v>12301</v>
      </c>
      <c r="M63" s="191" t="s">
        <v>3627</v>
      </c>
      <c r="N63" s="190" t="s">
        <v>3630</v>
      </c>
      <c r="O63" s="200"/>
      <c r="P63" s="201"/>
      <c r="Q63" s="200"/>
      <c r="R63" s="167">
        <f t="shared" si="4"/>
        <v>18</v>
      </c>
      <c r="S63" s="25" t="str">
        <f t="shared" si="5"/>
        <v>12301</v>
      </c>
      <c r="T63" s="25" t="str">
        <f t="shared" si="6"/>
        <v>Operating Accounts</v>
      </c>
      <c r="U63" s="25" t="str">
        <f t="shared" si="7"/>
        <v>D</v>
      </c>
      <c r="V63" s="9" t="s">
        <v>29</v>
      </c>
      <c r="W63" s="10">
        <v>1230</v>
      </c>
      <c r="X63" s="25" t="s">
        <v>3626</v>
      </c>
      <c r="Y63" s="9"/>
    </row>
    <row r="64" spans="1:25">
      <c r="A64" s="108"/>
      <c r="B64" s="108"/>
      <c r="C64" s="164"/>
      <c r="D64" s="164"/>
      <c r="E64" s="237"/>
      <c r="F64" s="77"/>
      <c r="G64" s="76"/>
      <c r="H64" s="77"/>
      <c r="I64" s="179"/>
      <c r="J64" s="180"/>
      <c r="K64" s="179"/>
      <c r="L64" s="190"/>
      <c r="M64" s="191"/>
      <c r="N64" s="190"/>
      <c r="O64" s="200">
        <v>12302</v>
      </c>
      <c r="P64" s="201" t="s">
        <v>3627</v>
      </c>
      <c r="Q64" s="200" t="s">
        <v>3679</v>
      </c>
      <c r="R64" s="167">
        <f t="shared" si="4"/>
        <v>14</v>
      </c>
      <c r="S64" s="25" t="str">
        <f t="shared" si="5"/>
        <v>12302</v>
      </c>
      <c r="T64" s="25" t="str">
        <f t="shared" si="6"/>
        <v>BNZ Wellington</v>
      </c>
      <c r="U64" s="25" t="str">
        <f t="shared" si="7"/>
        <v>D</v>
      </c>
      <c r="V64" s="9" t="s">
        <v>33</v>
      </c>
      <c r="W64" s="10">
        <v>12301</v>
      </c>
      <c r="X64" s="25" t="s">
        <v>3626</v>
      </c>
      <c r="Y64" s="9"/>
    </row>
    <row r="65" spans="1:25">
      <c r="A65" s="108"/>
      <c r="B65" s="108"/>
      <c r="C65" s="164"/>
      <c r="D65" s="164"/>
      <c r="E65" s="237"/>
      <c r="F65" s="77"/>
      <c r="G65" s="76"/>
      <c r="H65" s="77"/>
      <c r="I65" s="179"/>
      <c r="J65" s="180"/>
      <c r="K65" s="179"/>
      <c r="L65" s="190"/>
      <c r="M65" s="191"/>
      <c r="N65" s="190"/>
      <c r="O65" s="200">
        <v>12303</v>
      </c>
      <c r="P65" s="201" t="s">
        <v>3627</v>
      </c>
      <c r="Q65" s="200" t="s">
        <v>3680</v>
      </c>
      <c r="R65" s="167">
        <f t="shared" si="4"/>
        <v>22</v>
      </c>
      <c r="S65" s="25" t="str">
        <f t="shared" si="5"/>
        <v>12303</v>
      </c>
      <c r="T65" s="25" t="str">
        <f t="shared" si="6"/>
        <v>Barclays London - Euro</v>
      </c>
      <c r="U65" s="25" t="str">
        <f t="shared" si="7"/>
        <v>D</v>
      </c>
      <c r="V65" s="9" t="s">
        <v>33</v>
      </c>
      <c r="W65" s="10">
        <v>12301</v>
      </c>
      <c r="X65" s="25" t="s">
        <v>3626</v>
      </c>
      <c r="Y65" s="9"/>
    </row>
    <row r="66" spans="1:25">
      <c r="A66" s="108"/>
      <c r="B66" s="108"/>
      <c r="C66" s="164"/>
      <c r="D66" s="164"/>
      <c r="E66" s="237"/>
      <c r="F66" s="77"/>
      <c r="G66" s="76"/>
      <c r="H66" s="77"/>
      <c r="I66" s="179"/>
      <c r="J66" s="180"/>
      <c r="K66" s="179"/>
      <c r="L66" s="190"/>
      <c r="M66" s="191"/>
      <c r="N66" s="190"/>
      <c r="O66" s="200">
        <v>12304</v>
      </c>
      <c r="P66" s="201" t="s">
        <v>3627</v>
      </c>
      <c r="Q66" s="200" t="s">
        <v>3681</v>
      </c>
      <c r="R66" s="167">
        <f t="shared" si="4"/>
        <v>26</v>
      </c>
      <c r="S66" s="25" t="str">
        <f t="shared" si="5"/>
        <v>12304</v>
      </c>
      <c r="T66" s="25" t="str">
        <f t="shared" si="6"/>
        <v>Westpac Canberra - General</v>
      </c>
      <c r="U66" s="25" t="str">
        <f t="shared" si="7"/>
        <v>D</v>
      </c>
      <c r="V66" s="9" t="s">
        <v>33</v>
      </c>
      <c r="W66" s="10">
        <v>12301</v>
      </c>
      <c r="X66" s="25" t="s">
        <v>3626</v>
      </c>
      <c r="Y66" s="9"/>
    </row>
    <row r="67" spans="1:25">
      <c r="A67" s="108"/>
      <c r="B67" s="108"/>
      <c r="C67" s="164"/>
      <c r="D67" s="164"/>
      <c r="E67" s="237"/>
      <c r="F67" s="77"/>
      <c r="G67" s="76"/>
      <c r="H67" s="77"/>
      <c r="I67" s="179"/>
      <c r="J67" s="180"/>
      <c r="K67" s="179"/>
      <c r="L67" s="190">
        <v>12350</v>
      </c>
      <c r="M67" s="191" t="s">
        <v>3627</v>
      </c>
      <c r="N67" s="190" t="s">
        <v>3648</v>
      </c>
      <c r="O67" s="200"/>
      <c r="P67" s="201"/>
      <c r="Q67" s="200"/>
      <c r="R67" s="167">
        <f t="shared" si="4"/>
        <v>13</v>
      </c>
      <c r="S67" s="25" t="str">
        <f t="shared" si="5"/>
        <v>12350</v>
      </c>
      <c r="T67" s="25" t="str">
        <f t="shared" si="6"/>
        <v>Call Accounts</v>
      </c>
      <c r="U67" s="25" t="str">
        <f t="shared" si="7"/>
        <v>D</v>
      </c>
      <c r="V67" s="9" t="s">
        <v>29</v>
      </c>
      <c r="W67" s="10">
        <v>1230</v>
      </c>
      <c r="X67" s="25" t="s">
        <v>3626</v>
      </c>
      <c r="Y67" s="9"/>
    </row>
    <row r="68" spans="1:25">
      <c r="A68" s="108"/>
      <c r="B68" s="108"/>
      <c r="C68" s="164"/>
      <c r="D68" s="164"/>
      <c r="E68" s="237"/>
      <c r="F68" s="77"/>
      <c r="G68" s="76"/>
      <c r="H68" s="77"/>
      <c r="I68" s="179"/>
      <c r="J68" s="180"/>
      <c r="K68" s="179"/>
      <c r="L68" s="190"/>
      <c r="M68" s="191"/>
      <c r="N68" s="190"/>
      <c r="O68" s="200">
        <v>12351</v>
      </c>
      <c r="P68" s="201" t="s">
        <v>3627</v>
      </c>
      <c r="Q68" s="200" t="s">
        <v>3682</v>
      </c>
      <c r="R68" s="167">
        <f t="shared" si="4"/>
        <v>32</v>
      </c>
      <c r="S68" s="25" t="str">
        <f t="shared" si="5"/>
        <v>12351</v>
      </c>
      <c r="T68" s="25" t="str">
        <f t="shared" si="6"/>
        <v>BNZ Wellington - Call Investment</v>
      </c>
      <c r="U68" s="25" t="str">
        <f t="shared" si="7"/>
        <v>D</v>
      </c>
      <c r="V68" s="9" t="s">
        <v>33</v>
      </c>
      <c r="W68" s="10">
        <v>12350</v>
      </c>
      <c r="X68" s="25" t="s">
        <v>3626</v>
      </c>
      <c r="Y68" s="9"/>
    </row>
    <row r="69" spans="1:25">
      <c r="A69" s="108"/>
      <c r="B69" s="108"/>
      <c r="C69" s="164"/>
      <c r="D69" s="164"/>
      <c r="E69" s="237"/>
      <c r="F69" s="77"/>
      <c r="G69" s="76"/>
      <c r="H69" s="77"/>
      <c r="I69" s="179"/>
      <c r="J69" s="180"/>
      <c r="K69" s="179"/>
      <c r="L69" s="190"/>
      <c r="M69" s="191"/>
      <c r="N69" s="190"/>
      <c r="O69" s="200">
        <v>12352</v>
      </c>
      <c r="P69" s="201" t="s">
        <v>3627</v>
      </c>
      <c r="Q69" s="200" t="s">
        <v>3683</v>
      </c>
      <c r="R69" s="167">
        <f t="shared" si="4"/>
        <v>32</v>
      </c>
      <c r="S69" s="25" t="str">
        <f t="shared" si="5"/>
        <v>12352</v>
      </c>
      <c r="T69" s="25" t="str">
        <f t="shared" si="6"/>
        <v>Westpac Canberra-Call Investment</v>
      </c>
      <c r="U69" s="25" t="str">
        <f t="shared" si="7"/>
        <v>D</v>
      </c>
      <c r="V69" s="9" t="s">
        <v>33</v>
      </c>
      <c r="W69" s="10">
        <v>12350</v>
      </c>
      <c r="X69" s="25" t="s">
        <v>3626</v>
      </c>
      <c r="Y69" s="9"/>
    </row>
    <row r="70" spans="1:25">
      <c r="A70" s="108"/>
      <c r="B70" s="108"/>
      <c r="C70" s="164"/>
      <c r="D70" s="164"/>
      <c r="E70" s="237"/>
      <c r="F70" s="77"/>
      <c r="G70" s="76"/>
      <c r="H70" s="77"/>
      <c r="I70" s="179"/>
      <c r="J70" s="180"/>
      <c r="K70" s="179"/>
      <c r="L70" s="190">
        <v>12400</v>
      </c>
      <c r="M70" s="191" t="s">
        <v>3627</v>
      </c>
      <c r="N70" s="190" t="s">
        <v>3684</v>
      </c>
      <c r="O70" s="200"/>
      <c r="P70" s="201"/>
      <c r="Q70" s="200"/>
      <c r="R70" s="167">
        <f t="shared" si="4"/>
        <v>33</v>
      </c>
      <c r="S70" s="25" t="str">
        <f t="shared" si="5"/>
        <v>12400</v>
      </c>
      <c r="T70" s="25" t="str">
        <f t="shared" si="6"/>
        <v>Held-to-Maturity Financial Assets</v>
      </c>
      <c r="U70" s="25" t="str">
        <f t="shared" si="7"/>
        <v>D</v>
      </c>
      <c r="V70" s="9" t="s">
        <v>29</v>
      </c>
      <c r="W70" s="10">
        <v>1230</v>
      </c>
      <c r="X70" s="25" t="s">
        <v>3626</v>
      </c>
      <c r="Y70" s="9"/>
    </row>
    <row r="71" spans="1:25">
      <c r="A71" s="108"/>
      <c r="B71" s="108"/>
      <c r="C71" s="164"/>
      <c r="D71" s="164"/>
      <c r="E71" s="237"/>
      <c r="F71" s="77"/>
      <c r="G71" s="76"/>
      <c r="H71" s="77"/>
      <c r="I71" s="179"/>
      <c r="J71" s="180"/>
      <c r="K71" s="179"/>
      <c r="L71" s="190"/>
      <c r="M71" s="191"/>
      <c r="N71" s="190"/>
      <c r="O71" s="200">
        <v>12401</v>
      </c>
      <c r="P71" s="201" t="s">
        <v>3627</v>
      </c>
      <c r="Q71" s="200" t="s">
        <v>3685</v>
      </c>
      <c r="R71" s="167">
        <f t="shared" ref="R71:R104" si="8">MAX(LEN(H71),LEN(K71),LEN(N71), LEN(Q71))</f>
        <v>35</v>
      </c>
      <c r="S71" s="25" t="str">
        <f t="shared" ref="S71:S104" si="9">F71&amp;I71&amp;L71&amp;O71</f>
        <v>12401</v>
      </c>
      <c r="T71" s="25" t="str">
        <f t="shared" ref="T71:T104" si="10">H71&amp;K71&amp;N71&amp;Q71</f>
        <v>T/Dep - WBC Fiji-David Rohindra End</v>
      </c>
      <c r="U71" s="25" t="str">
        <f t="shared" ref="U71:U104" si="11">G71&amp;J71&amp;M71&amp;P71</f>
        <v>D</v>
      </c>
      <c r="V71" s="9" t="s">
        <v>33</v>
      </c>
      <c r="W71" s="10">
        <v>12400</v>
      </c>
      <c r="X71" s="25" t="s">
        <v>3626</v>
      </c>
      <c r="Y71" s="9"/>
    </row>
    <row r="72" spans="1:25">
      <c r="A72" s="108"/>
      <c r="B72" s="108"/>
      <c r="C72" s="164"/>
      <c r="D72" s="164"/>
      <c r="E72" s="237"/>
      <c r="F72" s="77"/>
      <c r="G72" s="76"/>
      <c r="H72" s="77"/>
      <c r="I72" s="179"/>
      <c r="J72" s="180"/>
      <c r="K72" s="179"/>
      <c r="L72" s="190"/>
      <c r="M72" s="191"/>
      <c r="N72" s="190"/>
      <c r="O72" s="200">
        <v>12402</v>
      </c>
      <c r="P72" s="201" t="s">
        <v>3627</v>
      </c>
      <c r="Q72" s="200" t="s">
        <v>3686</v>
      </c>
      <c r="R72" s="167">
        <f t="shared" si="8"/>
        <v>35</v>
      </c>
      <c r="S72" s="25" t="str">
        <f t="shared" si="9"/>
        <v>12402</v>
      </c>
      <c r="T72" s="25" t="str">
        <f t="shared" si="10"/>
        <v>T/Dep - BNZ Wellington - Investment</v>
      </c>
      <c r="U72" s="25" t="str">
        <f t="shared" si="11"/>
        <v>D</v>
      </c>
      <c r="V72" s="9" t="s">
        <v>33</v>
      </c>
      <c r="W72" s="10">
        <v>12400</v>
      </c>
      <c r="X72" s="25" t="s">
        <v>3626</v>
      </c>
      <c r="Y72" s="9"/>
    </row>
    <row r="73" spans="1:25">
      <c r="A73" s="108"/>
      <c r="B73" s="108"/>
      <c r="C73" s="164"/>
      <c r="D73" s="164"/>
      <c r="E73" s="237"/>
      <c r="F73" s="77"/>
      <c r="G73" s="76"/>
      <c r="H73" s="77"/>
      <c r="I73" s="179"/>
      <c r="J73" s="180"/>
      <c r="K73" s="179"/>
      <c r="L73" s="190"/>
      <c r="M73" s="191"/>
      <c r="N73" s="190"/>
      <c r="O73" s="200">
        <v>12403</v>
      </c>
      <c r="P73" s="201" t="s">
        <v>3627</v>
      </c>
      <c r="Q73" s="200" t="s">
        <v>3687</v>
      </c>
      <c r="R73" s="167">
        <f t="shared" si="8"/>
        <v>35</v>
      </c>
      <c r="S73" s="25" t="str">
        <f t="shared" si="9"/>
        <v>12403</v>
      </c>
      <c r="T73" s="25" t="str">
        <f t="shared" si="10"/>
        <v>T/Dep - Westpac Canberra-Investment</v>
      </c>
      <c r="U73" s="25" t="str">
        <f t="shared" si="11"/>
        <v>D</v>
      </c>
      <c r="V73" s="9" t="s">
        <v>33</v>
      </c>
      <c r="W73" s="10">
        <v>12400</v>
      </c>
      <c r="X73" s="25" t="s">
        <v>3626</v>
      </c>
      <c r="Y73" s="9"/>
    </row>
    <row r="74" spans="1:25">
      <c r="A74" s="108"/>
      <c r="B74" s="108"/>
      <c r="C74" s="164"/>
      <c r="D74" s="164"/>
      <c r="E74" s="237"/>
      <c r="F74" s="77"/>
      <c r="G74" s="76"/>
      <c r="H74" s="77"/>
      <c r="I74" s="179"/>
      <c r="J74" s="180"/>
      <c r="K74" s="179"/>
      <c r="L74" s="190"/>
      <c r="M74" s="191"/>
      <c r="N74" s="190"/>
      <c r="O74" s="200">
        <v>12404</v>
      </c>
      <c r="P74" s="201" t="s">
        <v>3627</v>
      </c>
      <c r="Q74" s="200" t="s">
        <v>3688</v>
      </c>
      <c r="R74" s="167">
        <f t="shared" si="8"/>
        <v>23</v>
      </c>
      <c r="S74" s="25" t="str">
        <f t="shared" si="9"/>
        <v>12404</v>
      </c>
      <c r="T74" s="25" t="str">
        <f t="shared" si="10"/>
        <v>T/Dep - Balgovind Endow</v>
      </c>
      <c r="U74" s="25" t="str">
        <f t="shared" si="11"/>
        <v>D</v>
      </c>
      <c r="V74" s="9" t="s">
        <v>33</v>
      </c>
      <c r="W74" s="10">
        <v>12400</v>
      </c>
      <c r="X74" s="25" t="s">
        <v>3626</v>
      </c>
      <c r="Y74" s="9"/>
    </row>
    <row r="75" spans="1:25">
      <c r="A75" s="108"/>
      <c r="B75" s="108"/>
      <c r="C75" s="164"/>
      <c r="D75" s="164"/>
      <c r="E75" s="237"/>
      <c r="F75" s="77"/>
      <c r="G75" s="76"/>
      <c r="H75" s="77"/>
      <c r="I75" s="179"/>
      <c r="J75" s="180"/>
      <c r="K75" s="179"/>
      <c r="L75" s="190"/>
      <c r="M75" s="191"/>
      <c r="N75" s="190"/>
      <c r="O75" s="200">
        <v>12405</v>
      </c>
      <c r="P75" s="201" t="s">
        <v>3627</v>
      </c>
      <c r="Q75" s="200" t="s">
        <v>3689</v>
      </c>
      <c r="R75" s="167">
        <f t="shared" si="8"/>
        <v>23</v>
      </c>
      <c r="S75" s="25" t="str">
        <f t="shared" si="9"/>
        <v>12405</v>
      </c>
      <c r="T75" s="25" t="str">
        <f t="shared" si="10"/>
        <v>T/Dep - J Gibbons Endow</v>
      </c>
      <c r="U75" s="25" t="str">
        <f t="shared" si="11"/>
        <v>D</v>
      </c>
      <c r="V75" s="9" t="s">
        <v>33</v>
      </c>
      <c r="W75" s="10">
        <v>12400</v>
      </c>
      <c r="X75" s="25" t="s">
        <v>3626</v>
      </c>
      <c r="Y75" s="9"/>
    </row>
    <row r="76" spans="1:25">
      <c r="A76" s="108"/>
      <c r="B76" s="108"/>
      <c r="C76" s="164"/>
      <c r="D76" s="164"/>
      <c r="E76" s="237"/>
      <c r="F76" s="77"/>
      <c r="G76" s="76"/>
      <c r="H76" s="77"/>
      <c r="I76" s="179"/>
      <c r="J76" s="180"/>
      <c r="K76" s="179"/>
      <c r="L76" s="190"/>
      <c r="M76" s="191"/>
      <c r="N76" s="190"/>
      <c r="O76" s="200">
        <v>12406</v>
      </c>
      <c r="P76" s="201" t="s">
        <v>3627</v>
      </c>
      <c r="Q76" s="200" t="s">
        <v>3690</v>
      </c>
      <c r="R76" s="167">
        <f t="shared" si="8"/>
        <v>21</v>
      </c>
      <c r="S76" s="25" t="str">
        <f t="shared" si="9"/>
        <v>12406</v>
      </c>
      <c r="T76" s="25" t="str">
        <f t="shared" si="10"/>
        <v>T/Dep - IOI Endowment</v>
      </c>
      <c r="U76" s="25" t="str">
        <f t="shared" si="11"/>
        <v>D</v>
      </c>
      <c r="V76" s="9" t="s">
        <v>33</v>
      </c>
      <c r="W76" s="10">
        <v>12400</v>
      </c>
      <c r="X76" s="25" t="s">
        <v>3626</v>
      </c>
      <c r="Y76" s="9"/>
    </row>
    <row r="77" spans="1:25">
      <c r="A77" s="108"/>
      <c r="B77" s="108"/>
      <c r="C77" s="164"/>
      <c r="D77" s="164"/>
      <c r="E77" s="237"/>
      <c r="F77" s="77"/>
      <c r="G77" s="76"/>
      <c r="H77" s="77"/>
      <c r="I77" s="179"/>
      <c r="J77" s="180"/>
      <c r="K77" s="179"/>
      <c r="L77" s="190"/>
      <c r="M77" s="191"/>
      <c r="N77" s="190"/>
      <c r="O77" s="200">
        <v>12407</v>
      </c>
      <c r="P77" s="201" t="s">
        <v>3627</v>
      </c>
      <c r="Q77" s="200" t="s">
        <v>3691</v>
      </c>
      <c r="R77" s="167">
        <f t="shared" si="8"/>
        <v>13</v>
      </c>
      <c r="S77" s="25" t="str">
        <f t="shared" si="9"/>
        <v>12407</v>
      </c>
      <c r="T77" s="25" t="str">
        <f t="shared" si="10"/>
        <v>T/Dep - SLYFF</v>
      </c>
      <c r="U77" s="25" t="str">
        <f t="shared" si="11"/>
        <v>D</v>
      </c>
      <c r="V77" s="9" t="s">
        <v>33</v>
      </c>
      <c r="W77" s="10">
        <v>12400</v>
      </c>
      <c r="X77" s="25" t="s">
        <v>3626</v>
      </c>
      <c r="Y77" s="9"/>
    </row>
    <row r="78" spans="1:25">
      <c r="A78" s="108"/>
      <c r="B78" s="108"/>
      <c r="C78" s="164"/>
      <c r="D78" s="164"/>
      <c r="E78" s="237"/>
      <c r="F78" s="77"/>
      <c r="G78" s="76"/>
      <c r="H78" s="77"/>
      <c r="I78" s="179"/>
      <c r="J78" s="180"/>
      <c r="K78" s="179"/>
      <c r="L78" s="190"/>
      <c r="M78" s="191"/>
      <c r="N78" s="190"/>
      <c r="O78" s="200">
        <v>12408</v>
      </c>
      <c r="P78" s="201" t="s">
        <v>3627</v>
      </c>
      <c r="Q78" s="200" t="s">
        <v>3692</v>
      </c>
      <c r="R78" s="167">
        <f t="shared" si="8"/>
        <v>11</v>
      </c>
      <c r="S78" s="25" t="str">
        <f t="shared" si="9"/>
        <v>12408</v>
      </c>
      <c r="T78" s="25" t="str">
        <f t="shared" si="10"/>
        <v>T/Dep - JEF</v>
      </c>
      <c r="U78" s="25" t="str">
        <f t="shared" si="11"/>
        <v>D</v>
      </c>
      <c r="V78" s="9" t="s">
        <v>33</v>
      </c>
      <c r="W78" s="10">
        <v>12400</v>
      </c>
      <c r="X78" s="25" t="s">
        <v>3626</v>
      </c>
      <c r="Y78" s="9"/>
    </row>
    <row r="79" spans="1:25">
      <c r="A79" s="108"/>
      <c r="B79" s="108"/>
      <c r="C79" s="164"/>
      <c r="D79" s="164"/>
      <c r="E79" s="237"/>
      <c r="F79" s="77"/>
      <c r="G79" s="76"/>
      <c r="H79" s="77"/>
      <c r="I79" s="179"/>
      <c r="J79" s="180"/>
      <c r="K79" s="179"/>
      <c r="L79" s="190"/>
      <c r="M79" s="191"/>
      <c r="N79" s="190"/>
      <c r="O79" s="200">
        <v>12409</v>
      </c>
      <c r="P79" s="201" t="s">
        <v>3627</v>
      </c>
      <c r="Q79" s="200" t="s">
        <v>3693</v>
      </c>
      <c r="R79" s="167">
        <f t="shared" si="8"/>
        <v>19</v>
      </c>
      <c r="S79" s="25" t="str">
        <f t="shared" si="9"/>
        <v>12409</v>
      </c>
      <c r="T79" s="25" t="str">
        <f t="shared" si="10"/>
        <v>T/Dep - AUD General</v>
      </c>
      <c r="U79" s="25" t="str">
        <f t="shared" si="11"/>
        <v>D</v>
      </c>
      <c r="V79" s="9" t="s">
        <v>33</v>
      </c>
      <c r="W79" s="10">
        <v>12400</v>
      </c>
      <c r="X79" s="25" t="s">
        <v>3626</v>
      </c>
      <c r="Y79" s="9"/>
    </row>
    <row r="80" spans="1:25">
      <c r="A80" s="108"/>
      <c r="B80" s="108"/>
      <c r="C80" s="164"/>
      <c r="D80" s="164"/>
      <c r="E80" s="237"/>
      <c r="F80" s="77"/>
      <c r="G80" s="76"/>
      <c r="H80" s="77"/>
      <c r="I80" s="179"/>
      <c r="J80" s="180"/>
      <c r="K80" s="179"/>
      <c r="L80" s="190"/>
      <c r="M80" s="191"/>
      <c r="N80" s="190"/>
      <c r="O80" s="200">
        <v>12410</v>
      </c>
      <c r="P80" s="201" t="s">
        <v>3627</v>
      </c>
      <c r="Q80" s="200" t="s">
        <v>3694</v>
      </c>
      <c r="R80" s="167">
        <f t="shared" si="8"/>
        <v>31</v>
      </c>
      <c r="S80" s="25" t="str">
        <f t="shared" si="9"/>
        <v>12410</v>
      </c>
      <c r="T80" s="25" t="str">
        <f t="shared" si="10"/>
        <v>T/Dep - T K Jayaraman Endowment</v>
      </c>
      <c r="U80" s="25" t="str">
        <f t="shared" si="11"/>
        <v>D</v>
      </c>
      <c r="V80" s="9" t="s">
        <v>33</v>
      </c>
      <c r="W80" s="10">
        <v>12400</v>
      </c>
      <c r="X80" s="25" t="s">
        <v>3626</v>
      </c>
      <c r="Y80" s="9"/>
    </row>
    <row r="81" spans="1:25">
      <c r="A81" s="108"/>
      <c r="B81" s="108"/>
      <c r="C81" s="164"/>
      <c r="D81" s="164"/>
      <c r="E81" s="237"/>
      <c r="F81" s="77"/>
      <c r="G81" s="76"/>
      <c r="H81" s="77"/>
      <c r="I81" s="179"/>
      <c r="J81" s="180"/>
      <c r="K81" s="179"/>
      <c r="L81" s="190"/>
      <c r="M81" s="191"/>
      <c r="N81" s="190"/>
      <c r="O81" s="200">
        <v>12411</v>
      </c>
      <c r="P81" s="201" t="s">
        <v>3627</v>
      </c>
      <c r="Q81" s="200" t="s">
        <v>3695</v>
      </c>
      <c r="R81" s="167">
        <f t="shared" si="8"/>
        <v>23</v>
      </c>
      <c r="S81" s="25" t="str">
        <f t="shared" si="9"/>
        <v>12411</v>
      </c>
      <c r="T81" s="25" t="str">
        <f t="shared" si="10"/>
        <v>T/Dep - VC's Prize Fund</v>
      </c>
      <c r="U81" s="25" t="str">
        <f t="shared" si="11"/>
        <v>D</v>
      </c>
      <c r="V81" s="9" t="s">
        <v>33</v>
      </c>
      <c r="W81" s="10">
        <v>12400</v>
      </c>
      <c r="X81" s="25" t="s">
        <v>3626</v>
      </c>
      <c r="Y81" s="9"/>
    </row>
    <row r="82" spans="1:25">
      <c r="A82" s="108"/>
      <c r="B82" s="108"/>
      <c r="C82" s="164"/>
      <c r="D82" s="164"/>
      <c r="E82" s="237"/>
      <c r="F82" s="77"/>
      <c r="G82" s="76"/>
      <c r="H82" s="77"/>
      <c r="I82" s="179"/>
      <c r="J82" s="180"/>
      <c r="K82" s="179"/>
      <c r="L82" s="190"/>
      <c r="M82" s="191"/>
      <c r="N82" s="190"/>
      <c r="O82" s="200">
        <v>12412</v>
      </c>
      <c r="P82" s="201" t="s">
        <v>3627</v>
      </c>
      <c r="Q82" s="200" t="s">
        <v>3696</v>
      </c>
      <c r="R82" s="167">
        <f t="shared" si="8"/>
        <v>27</v>
      </c>
      <c r="S82" s="25" t="str">
        <f t="shared" si="9"/>
        <v>12412</v>
      </c>
      <c r="T82" s="25" t="str">
        <f t="shared" si="10"/>
        <v>T/Dep - Vanuatu Credit Corp</v>
      </c>
      <c r="U82" s="25" t="str">
        <f t="shared" si="11"/>
        <v>D</v>
      </c>
      <c r="V82" s="9" t="s">
        <v>33</v>
      </c>
      <c r="W82" s="10">
        <v>12400</v>
      </c>
      <c r="X82" s="25" t="s">
        <v>3626</v>
      </c>
      <c r="Y82" s="9"/>
    </row>
    <row r="83" spans="1:25">
      <c r="A83" s="108"/>
      <c r="B83" s="108"/>
      <c r="C83" s="164"/>
      <c r="D83" s="164"/>
      <c r="E83" s="237"/>
      <c r="F83" s="77"/>
      <c r="G83" s="76"/>
      <c r="H83" s="77"/>
      <c r="I83" s="179"/>
      <c r="J83" s="180"/>
      <c r="K83" s="179"/>
      <c r="L83" s="190"/>
      <c r="M83" s="191"/>
      <c r="N83" s="190"/>
      <c r="O83" s="200">
        <v>12413</v>
      </c>
      <c r="P83" s="201" t="s">
        <v>3627</v>
      </c>
      <c r="Q83" s="200" t="s">
        <v>3697</v>
      </c>
      <c r="R83" s="167">
        <f t="shared" si="8"/>
        <v>19</v>
      </c>
      <c r="S83" s="25" t="str">
        <f t="shared" si="9"/>
        <v>12413</v>
      </c>
      <c r="T83" s="25" t="str">
        <f t="shared" si="10"/>
        <v>T/Dep - Solomon Is.</v>
      </c>
      <c r="U83" s="25" t="str">
        <f t="shared" si="11"/>
        <v>D</v>
      </c>
      <c r="V83" s="9" t="s">
        <v>33</v>
      </c>
      <c r="W83" s="10">
        <v>12400</v>
      </c>
      <c r="X83" s="25" t="s">
        <v>3626</v>
      </c>
      <c r="Y83" s="9"/>
    </row>
    <row r="84" spans="1:25">
      <c r="A84" s="108"/>
      <c r="B84" s="108"/>
      <c r="C84" s="164"/>
      <c r="D84" s="164"/>
      <c r="E84" s="237"/>
      <c r="F84" s="77"/>
      <c r="G84" s="76"/>
      <c r="H84" s="77"/>
      <c r="I84" s="179"/>
      <c r="J84" s="180"/>
      <c r="K84" s="179"/>
      <c r="L84" s="190"/>
      <c r="M84" s="191"/>
      <c r="N84" s="190"/>
      <c r="O84" s="200">
        <v>12414</v>
      </c>
      <c r="P84" s="201" t="s">
        <v>3627</v>
      </c>
      <c r="Q84" s="200" t="s">
        <v>3698</v>
      </c>
      <c r="R84" s="167">
        <f t="shared" si="8"/>
        <v>27</v>
      </c>
      <c r="S84" s="25" t="str">
        <f t="shared" si="9"/>
        <v>12414</v>
      </c>
      <c r="T84" s="25" t="str">
        <f t="shared" si="10"/>
        <v>T/Dep - ANZ Fiji  MacArthur</v>
      </c>
      <c r="U84" s="25" t="str">
        <f t="shared" si="11"/>
        <v>D</v>
      </c>
      <c r="V84" s="9" t="s">
        <v>33</v>
      </c>
      <c r="W84" s="10">
        <v>12400</v>
      </c>
      <c r="X84" s="25" t="s">
        <v>3626</v>
      </c>
      <c r="Y84" s="9"/>
    </row>
    <row r="85" spans="1:25">
      <c r="A85" s="108"/>
      <c r="B85" s="108"/>
      <c r="C85" s="164"/>
      <c r="D85" s="164"/>
      <c r="E85" s="237"/>
      <c r="F85" s="77"/>
      <c r="G85" s="76"/>
      <c r="H85" s="77"/>
      <c r="I85" s="179"/>
      <c r="J85" s="180"/>
      <c r="K85" s="179"/>
      <c r="L85" s="190"/>
      <c r="M85" s="191"/>
      <c r="N85" s="190"/>
      <c r="O85" s="200">
        <v>12415</v>
      </c>
      <c r="P85" s="201" t="s">
        <v>3627</v>
      </c>
      <c r="Q85" s="200" t="s">
        <v>3699</v>
      </c>
      <c r="R85" s="167">
        <f t="shared" si="8"/>
        <v>32</v>
      </c>
      <c r="S85" s="25" t="str">
        <f t="shared" si="9"/>
        <v>12415</v>
      </c>
      <c r="T85" s="25" t="str">
        <f t="shared" si="10"/>
        <v>T/Dep - WBC Fiji  Confucius Inst</v>
      </c>
      <c r="U85" s="25" t="str">
        <f t="shared" si="11"/>
        <v>D</v>
      </c>
      <c r="V85" s="9" t="s">
        <v>33</v>
      </c>
      <c r="W85" s="10">
        <v>12400</v>
      </c>
      <c r="X85" s="25" t="s">
        <v>3626</v>
      </c>
      <c r="Y85" s="9"/>
    </row>
    <row r="86" spans="1:25">
      <c r="A86" s="108"/>
      <c r="B86" s="108"/>
      <c r="C86" s="164"/>
      <c r="D86" s="164"/>
      <c r="E86" s="237"/>
      <c r="F86" s="77"/>
      <c r="G86" s="76"/>
      <c r="H86" s="77"/>
      <c r="I86" s="179"/>
      <c r="J86" s="180"/>
      <c r="K86" s="179"/>
      <c r="L86" s="190"/>
      <c r="M86" s="191"/>
      <c r="N86" s="190"/>
      <c r="O86" s="200">
        <v>12416</v>
      </c>
      <c r="P86" s="201" t="s">
        <v>3627</v>
      </c>
      <c r="Q86" s="200" t="s">
        <v>6591</v>
      </c>
      <c r="R86" s="167"/>
      <c r="S86" s="25"/>
      <c r="T86" s="25"/>
      <c r="U86" s="25"/>
      <c r="V86" s="9" t="s">
        <v>33</v>
      </c>
      <c r="W86" s="10"/>
      <c r="X86" s="25"/>
      <c r="Y86" s="9"/>
    </row>
    <row r="87" spans="1:25">
      <c r="A87" s="108"/>
      <c r="B87" s="108"/>
      <c r="C87" s="164"/>
      <c r="D87" s="164"/>
      <c r="E87" s="237"/>
      <c r="F87" s="77"/>
      <c r="G87" s="76"/>
      <c r="H87" s="77"/>
      <c r="I87" s="179"/>
      <c r="J87" s="180"/>
      <c r="K87" s="179"/>
      <c r="L87" s="190"/>
      <c r="M87" s="191"/>
      <c r="N87" s="190"/>
      <c r="O87" s="200">
        <v>12417</v>
      </c>
      <c r="P87" s="201" t="s">
        <v>3627</v>
      </c>
      <c r="Q87" s="200" t="s">
        <v>6592</v>
      </c>
      <c r="R87" s="167"/>
      <c r="S87" s="25"/>
      <c r="T87" s="25"/>
      <c r="U87" s="25"/>
      <c r="V87" s="9" t="s">
        <v>33</v>
      </c>
      <c r="W87" s="10"/>
      <c r="X87" s="25"/>
      <c r="Y87" s="9"/>
    </row>
    <row r="88" spans="1:25">
      <c r="A88" s="108"/>
      <c r="B88" s="108"/>
      <c r="C88" s="164" t="s">
        <v>3700</v>
      </c>
      <c r="D88" s="164" t="s">
        <v>3627</v>
      </c>
      <c r="E88" s="237" t="s">
        <v>3701</v>
      </c>
      <c r="F88" s="77"/>
      <c r="G88" s="76"/>
      <c r="H88" s="77"/>
      <c r="I88" s="179"/>
      <c r="J88" s="180"/>
      <c r="K88" s="179"/>
      <c r="L88" s="190"/>
      <c r="M88" s="191"/>
      <c r="N88" s="190"/>
      <c r="O88" s="200"/>
      <c r="P88" s="201"/>
      <c r="Q88" s="200"/>
      <c r="R88" s="167">
        <f t="shared" si="8"/>
        <v>0</v>
      </c>
      <c r="S88" s="25" t="str">
        <f t="shared" si="9"/>
        <v/>
      </c>
      <c r="T88" s="25" t="str">
        <f t="shared" si="10"/>
        <v/>
      </c>
      <c r="U88" s="25" t="str">
        <f t="shared" si="11"/>
        <v/>
      </c>
      <c r="V88" s="9"/>
      <c r="W88" s="10"/>
      <c r="X88" s="25"/>
      <c r="Y88" s="9"/>
    </row>
    <row r="89" spans="1:25">
      <c r="A89" s="108"/>
      <c r="B89" s="108"/>
      <c r="C89" s="164"/>
      <c r="D89" s="164"/>
      <c r="E89" s="237"/>
      <c r="F89" s="173">
        <v>130</v>
      </c>
      <c r="G89" s="76" t="s">
        <v>3627</v>
      </c>
      <c r="H89" s="174" t="s">
        <v>3701</v>
      </c>
      <c r="I89" s="179"/>
      <c r="J89" s="180"/>
      <c r="K89" s="179"/>
      <c r="L89" s="190"/>
      <c r="M89" s="191"/>
      <c r="N89" s="190"/>
      <c r="O89" s="200"/>
      <c r="P89" s="201"/>
      <c r="Q89" s="200"/>
      <c r="R89" s="167">
        <f t="shared" si="8"/>
        <v>27</v>
      </c>
      <c r="S89" s="25" t="str">
        <f t="shared" si="9"/>
        <v>130</v>
      </c>
      <c r="T89" s="25" t="str">
        <f t="shared" si="10"/>
        <v>Trade and Other Receivables</v>
      </c>
      <c r="U89" s="25" t="str">
        <f t="shared" si="11"/>
        <v>D</v>
      </c>
      <c r="V89" s="9" t="s">
        <v>29</v>
      </c>
      <c r="W89" s="10"/>
      <c r="X89" s="25" t="s">
        <v>3700</v>
      </c>
      <c r="Y89" s="9"/>
    </row>
    <row r="90" spans="1:25">
      <c r="A90" s="108"/>
      <c r="B90" s="108"/>
      <c r="C90" s="164"/>
      <c r="D90" s="164"/>
      <c r="E90" s="237"/>
      <c r="F90" s="174"/>
      <c r="G90" s="76"/>
      <c r="H90" s="174"/>
      <c r="I90" s="243">
        <v>1300</v>
      </c>
      <c r="J90" s="180" t="s">
        <v>3627</v>
      </c>
      <c r="K90" s="244" t="s">
        <v>3701</v>
      </c>
      <c r="L90" s="190"/>
      <c r="M90" s="191"/>
      <c r="N90" s="190"/>
      <c r="O90" s="200"/>
      <c r="P90" s="201"/>
      <c r="Q90" s="200"/>
      <c r="R90" s="167">
        <f t="shared" si="8"/>
        <v>27</v>
      </c>
      <c r="S90" s="25" t="str">
        <f t="shared" si="9"/>
        <v>1300</v>
      </c>
      <c r="T90" s="25" t="str">
        <f t="shared" si="10"/>
        <v>Trade and Other Receivables</v>
      </c>
      <c r="U90" s="25" t="str">
        <f t="shared" si="11"/>
        <v>D</v>
      </c>
      <c r="V90" s="9" t="s">
        <v>29</v>
      </c>
      <c r="W90" s="10">
        <v>130</v>
      </c>
      <c r="X90" s="25" t="s">
        <v>3700</v>
      </c>
      <c r="Y90" s="9"/>
    </row>
    <row r="91" spans="1:25">
      <c r="A91" s="108"/>
      <c r="B91" s="108"/>
      <c r="C91" s="164"/>
      <c r="D91" s="164"/>
      <c r="E91" s="237"/>
      <c r="F91" s="77"/>
      <c r="G91" s="76"/>
      <c r="H91" s="77"/>
      <c r="I91" s="244"/>
      <c r="J91" s="180"/>
      <c r="K91" s="244"/>
      <c r="L91" s="241">
        <v>13100</v>
      </c>
      <c r="M91" s="191" t="s">
        <v>3627</v>
      </c>
      <c r="N91" s="241" t="s">
        <v>3702</v>
      </c>
      <c r="O91" s="200"/>
      <c r="P91" s="201"/>
      <c r="Q91" s="200"/>
      <c r="R91" s="167">
        <f t="shared" si="8"/>
        <v>24</v>
      </c>
      <c r="S91" s="25" t="str">
        <f t="shared" si="9"/>
        <v>13100</v>
      </c>
      <c r="T91" s="25" t="str">
        <f t="shared" si="10"/>
        <v>Government Contributions</v>
      </c>
      <c r="U91" s="25" t="str">
        <f t="shared" si="11"/>
        <v>D</v>
      </c>
      <c r="V91" s="9" t="s">
        <v>29</v>
      </c>
      <c r="W91" s="10">
        <v>1300</v>
      </c>
      <c r="X91" s="25" t="s">
        <v>3700</v>
      </c>
      <c r="Y91" s="9"/>
    </row>
    <row r="92" spans="1:25">
      <c r="A92" s="108"/>
      <c r="B92" s="108"/>
      <c r="C92" s="164"/>
      <c r="D92" s="164"/>
      <c r="E92" s="237"/>
      <c r="F92" s="77"/>
      <c r="G92" s="76"/>
      <c r="H92" s="77"/>
      <c r="I92" s="179"/>
      <c r="J92" s="180"/>
      <c r="K92" s="179"/>
      <c r="L92" s="190"/>
      <c r="M92" s="191"/>
      <c r="N92" s="190"/>
      <c r="O92" s="245">
        <v>13101</v>
      </c>
      <c r="P92" s="201" t="s">
        <v>3627</v>
      </c>
      <c r="Q92" s="245" t="s">
        <v>3703</v>
      </c>
      <c r="R92" s="167">
        <f t="shared" si="8"/>
        <v>10</v>
      </c>
      <c r="S92" s="25" t="str">
        <f t="shared" si="9"/>
        <v>13101</v>
      </c>
      <c r="T92" s="25" t="str">
        <f t="shared" si="10"/>
        <v>Local Govt</v>
      </c>
      <c r="U92" s="25" t="str">
        <f t="shared" si="11"/>
        <v>D</v>
      </c>
      <c r="V92" s="9" t="s">
        <v>33</v>
      </c>
      <c r="W92" s="10">
        <v>13100</v>
      </c>
      <c r="X92" s="25" t="s">
        <v>3700</v>
      </c>
      <c r="Y92" s="9"/>
    </row>
    <row r="93" spans="1:25">
      <c r="A93" s="108"/>
      <c r="B93" s="108"/>
      <c r="C93" s="164"/>
      <c r="D93" s="164"/>
      <c r="E93" s="237"/>
      <c r="F93" s="77"/>
      <c r="G93" s="76"/>
      <c r="H93" s="77"/>
      <c r="I93" s="179"/>
      <c r="J93" s="180"/>
      <c r="K93" s="179"/>
      <c r="L93" s="190"/>
      <c r="M93" s="191"/>
      <c r="N93" s="190"/>
      <c r="O93" s="245">
        <v>13102</v>
      </c>
      <c r="P93" s="201" t="s">
        <v>3627</v>
      </c>
      <c r="Q93" s="245" t="s">
        <v>3704</v>
      </c>
      <c r="R93" s="167">
        <f t="shared" si="8"/>
        <v>7</v>
      </c>
      <c r="S93" s="25" t="str">
        <f t="shared" si="9"/>
        <v>13102</v>
      </c>
      <c r="T93" s="25" t="str">
        <f t="shared" si="10"/>
        <v>RC Govt</v>
      </c>
      <c r="U93" s="25" t="str">
        <f t="shared" si="11"/>
        <v>D</v>
      </c>
      <c r="V93" s="9" t="s">
        <v>33</v>
      </c>
      <c r="W93" s="10">
        <v>13100</v>
      </c>
      <c r="X93" s="25" t="s">
        <v>3700</v>
      </c>
      <c r="Y93" s="9"/>
    </row>
    <row r="94" spans="1:25">
      <c r="A94" s="108"/>
      <c r="B94" s="108"/>
      <c r="C94" s="164"/>
      <c r="D94" s="164"/>
      <c r="E94" s="237"/>
      <c r="F94" s="77"/>
      <c r="G94" s="76"/>
      <c r="H94" s="77"/>
      <c r="I94" s="244"/>
      <c r="J94" s="180"/>
      <c r="K94" s="244"/>
      <c r="L94" s="241">
        <v>13200</v>
      </c>
      <c r="M94" s="191" t="s">
        <v>3627</v>
      </c>
      <c r="N94" s="241" t="s">
        <v>3705</v>
      </c>
      <c r="O94" s="200"/>
      <c r="P94" s="201"/>
      <c r="Q94" s="200"/>
      <c r="R94" s="167">
        <f t="shared" si="8"/>
        <v>13</v>
      </c>
      <c r="S94" s="25" t="str">
        <f t="shared" si="9"/>
        <v>13200</v>
      </c>
      <c r="T94" s="25" t="str">
        <f t="shared" si="10"/>
        <v>Trade Debtors</v>
      </c>
      <c r="U94" s="25" t="str">
        <f t="shared" si="11"/>
        <v>D</v>
      </c>
      <c r="V94" s="9" t="s">
        <v>29</v>
      </c>
      <c r="W94" s="10">
        <v>1300</v>
      </c>
      <c r="X94" s="25" t="s">
        <v>3700</v>
      </c>
      <c r="Y94" s="9"/>
    </row>
    <row r="95" spans="1:25">
      <c r="A95" s="108"/>
      <c r="B95" s="108"/>
      <c r="C95" s="164"/>
      <c r="D95" s="164"/>
      <c r="E95" s="237"/>
      <c r="F95" s="77"/>
      <c r="G95" s="76"/>
      <c r="H95" s="77"/>
      <c r="I95" s="179"/>
      <c r="J95" s="180"/>
      <c r="K95" s="179"/>
      <c r="L95" s="190"/>
      <c r="M95" s="191"/>
      <c r="N95" s="190"/>
      <c r="O95" s="245">
        <v>13201</v>
      </c>
      <c r="P95" s="201" t="s">
        <v>3627</v>
      </c>
      <c r="Q95" s="245" t="s">
        <v>3706</v>
      </c>
      <c r="R95" s="167">
        <f t="shared" si="8"/>
        <v>27</v>
      </c>
      <c r="S95" s="25" t="str">
        <f t="shared" si="9"/>
        <v>13201</v>
      </c>
      <c r="T95" s="25" t="str">
        <f t="shared" si="10"/>
        <v>A/R Control - Trade Laucala</v>
      </c>
      <c r="U95" s="25" t="str">
        <f t="shared" si="11"/>
        <v>D</v>
      </c>
      <c r="V95" s="9" t="s">
        <v>33</v>
      </c>
      <c r="W95" s="10">
        <v>13200</v>
      </c>
      <c r="X95" s="25" t="s">
        <v>3700</v>
      </c>
      <c r="Y95" s="9"/>
    </row>
    <row r="96" spans="1:25">
      <c r="A96" s="108"/>
      <c r="B96" s="108"/>
      <c r="C96" s="164"/>
      <c r="D96" s="164"/>
      <c r="E96" s="237"/>
      <c r="F96" s="77"/>
      <c r="G96" s="76"/>
      <c r="H96" s="77"/>
      <c r="I96" s="179"/>
      <c r="J96" s="180"/>
      <c r="K96" s="179"/>
      <c r="L96" s="190"/>
      <c r="M96" s="191"/>
      <c r="N96" s="190"/>
      <c r="O96" s="245">
        <v>13202</v>
      </c>
      <c r="P96" s="201" t="s">
        <v>3627</v>
      </c>
      <c r="Q96" s="245" t="s">
        <v>3707</v>
      </c>
      <c r="R96" s="167">
        <f t="shared" si="8"/>
        <v>28</v>
      </c>
      <c r="S96" s="25" t="str">
        <f t="shared" si="9"/>
        <v>13202</v>
      </c>
      <c r="T96" s="25" t="str">
        <f t="shared" si="10"/>
        <v>A/R Control - Trade (Alafua)</v>
      </c>
      <c r="U96" s="25" t="str">
        <f t="shared" si="11"/>
        <v>D</v>
      </c>
      <c r="V96" s="9" t="s">
        <v>33</v>
      </c>
      <c r="W96" s="10">
        <v>13200</v>
      </c>
      <c r="X96" s="25" t="s">
        <v>3700</v>
      </c>
      <c r="Y96" s="9"/>
    </row>
    <row r="97" spans="1:25">
      <c r="A97" s="108"/>
      <c r="B97" s="108"/>
      <c r="C97" s="164"/>
      <c r="D97" s="164"/>
      <c r="E97" s="237"/>
      <c r="F97" s="77"/>
      <c r="G97" s="76"/>
      <c r="H97" s="77"/>
      <c r="I97" s="179"/>
      <c r="J97" s="180"/>
      <c r="K97" s="179"/>
      <c r="L97" s="190"/>
      <c r="M97" s="191"/>
      <c r="N97" s="190"/>
      <c r="O97" s="245">
        <v>13203</v>
      </c>
      <c r="P97" s="201" t="s">
        <v>3627</v>
      </c>
      <c r="Q97" s="245" t="s">
        <v>3708</v>
      </c>
      <c r="R97" s="167">
        <f t="shared" si="8"/>
        <v>27</v>
      </c>
      <c r="S97" s="25" t="str">
        <f t="shared" si="9"/>
        <v>13203</v>
      </c>
      <c r="T97" s="25" t="str">
        <f t="shared" si="10"/>
        <v>A/R Control - Trade (Tonga)</v>
      </c>
      <c r="U97" s="25" t="str">
        <f t="shared" si="11"/>
        <v>D</v>
      </c>
      <c r="V97" s="9" t="s">
        <v>33</v>
      </c>
      <c r="W97" s="10">
        <v>13200</v>
      </c>
      <c r="X97" s="25" t="s">
        <v>3700</v>
      </c>
      <c r="Y97" s="9"/>
    </row>
    <row r="98" spans="1:25">
      <c r="A98" s="108"/>
      <c r="B98" s="108"/>
      <c r="C98" s="164"/>
      <c r="D98" s="164"/>
      <c r="E98" s="237"/>
      <c r="F98" s="77"/>
      <c r="G98" s="76"/>
      <c r="H98" s="77"/>
      <c r="I98" s="179"/>
      <c r="J98" s="180"/>
      <c r="K98" s="179"/>
      <c r="L98" s="190"/>
      <c r="M98" s="191"/>
      <c r="N98" s="190"/>
      <c r="O98" s="245">
        <v>13204</v>
      </c>
      <c r="P98" s="201" t="s">
        <v>3627</v>
      </c>
      <c r="Q98" s="245" t="s">
        <v>3709</v>
      </c>
      <c r="R98" s="167">
        <f t="shared" si="8"/>
        <v>29</v>
      </c>
      <c r="S98" s="25" t="str">
        <f t="shared" si="9"/>
        <v>13204</v>
      </c>
      <c r="T98" s="25" t="str">
        <f t="shared" si="10"/>
        <v>A/R Control - Trade (Vanuatu)</v>
      </c>
      <c r="U98" s="25" t="str">
        <f t="shared" si="11"/>
        <v>D</v>
      </c>
      <c r="V98" s="9" t="s">
        <v>33</v>
      </c>
      <c r="W98" s="10">
        <v>13200</v>
      </c>
      <c r="X98" s="25" t="s">
        <v>3700</v>
      </c>
      <c r="Y98" s="9"/>
    </row>
    <row r="99" spans="1:25">
      <c r="A99" s="108"/>
      <c r="B99" s="108"/>
      <c r="C99" s="164"/>
      <c r="D99" s="164"/>
      <c r="E99" s="237"/>
      <c r="F99" s="77"/>
      <c r="G99" s="76"/>
      <c r="H99" s="77"/>
      <c r="I99" s="179"/>
      <c r="J99" s="180"/>
      <c r="K99" s="179"/>
      <c r="L99" s="190"/>
      <c r="M99" s="191"/>
      <c r="N99" s="190"/>
      <c r="O99" s="245">
        <v>13205</v>
      </c>
      <c r="P99" s="201" t="s">
        <v>3627</v>
      </c>
      <c r="Q99" s="245" t="s">
        <v>3710</v>
      </c>
      <c r="R99" s="167">
        <f t="shared" si="8"/>
        <v>25</v>
      </c>
      <c r="S99" s="25" t="str">
        <f t="shared" si="9"/>
        <v>13205</v>
      </c>
      <c r="T99" s="25" t="str">
        <f t="shared" si="10"/>
        <v>A/R Control - Book Centre</v>
      </c>
      <c r="U99" s="25" t="str">
        <f t="shared" si="11"/>
        <v>D</v>
      </c>
      <c r="V99" s="9" t="s">
        <v>33</v>
      </c>
      <c r="W99" s="10">
        <v>13200</v>
      </c>
      <c r="X99" s="25" t="s">
        <v>3700</v>
      </c>
      <c r="Y99" s="9"/>
    </row>
    <row r="100" spans="1:25">
      <c r="A100" s="108"/>
      <c r="B100" s="108"/>
      <c r="C100" s="164"/>
      <c r="D100" s="164"/>
      <c r="E100" s="237"/>
      <c r="F100" s="77"/>
      <c r="G100" s="76"/>
      <c r="H100" s="77"/>
      <c r="I100" s="179"/>
      <c r="J100" s="180"/>
      <c r="K100" s="179"/>
      <c r="L100" s="190"/>
      <c r="M100" s="191"/>
      <c r="N100" s="190"/>
      <c r="O100" s="245">
        <v>13206</v>
      </c>
      <c r="P100" s="201" t="s">
        <v>3627</v>
      </c>
      <c r="Q100" s="245" t="s">
        <v>3711</v>
      </c>
      <c r="R100" s="167">
        <f t="shared" si="8"/>
        <v>27</v>
      </c>
      <c r="S100" s="25" t="str">
        <f t="shared" si="9"/>
        <v>13206</v>
      </c>
      <c r="T100" s="25" t="str">
        <f t="shared" si="10"/>
        <v>A/R Control - Computer Shop</v>
      </c>
      <c r="U100" s="25" t="str">
        <f t="shared" si="11"/>
        <v>D</v>
      </c>
      <c r="V100" s="9" t="s">
        <v>33</v>
      </c>
      <c r="W100" s="10">
        <v>13200</v>
      </c>
      <c r="X100" s="25" t="s">
        <v>3700</v>
      </c>
      <c r="Y100" s="9"/>
    </row>
    <row r="101" spans="1:25">
      <c r="A101" s="108"/>
      <c r="B101" s="108"/>
      <c r="C101" s="164"/>
      <c r="D101" s="164"/>
      <c r="E101" s="237"/>
      <c r="F101" s="77"/>
      <c r="G101" s="76"/>
      <c r="H101" s="77"/>
      <c r="I101" s="244"/>
      <c r="J101" s="180"/>
      <c r="K101" s="244"/>
      <c r="L101" s="241">
        <v>13300</v>
      </c>
      <c r="M101" s="191" t="s">
        <v>3627</v>
      </c>
      <c r="N101" s="241" t="s">
        <v>3712</v>
      </c>
      <c r="O101" s="200"/>
      <c r="P101" s="201"/>
      <c r="Q101" s="200"/>
      <c r="R101" s="167">
        <f t="shared" si="8"/>
        <v>15</v>
      </c>
      <c r="S101" s="25" t="str">
        <f t="shared" si="9"/>
        <v>13300</v>
      </c>
      <c r="T101" s="25" t="str">
        <f t="shared" si="10"/>
        <v>Student Debtors</v>
      </c>
      <c r="U101" s="25" t="str">
        <f t="shared" si="11"/>
        <v>D</v>
      </c>
      <c r="V101" s="9" t="s">
        <v>29</v>
      </c>
      <c r="W101" s="10">
        <v>1300</v>
      </c>
      <c r="X101" s="25" t="s">
        <v>3700</v>
      </c>
      <c r="Y101" s="9"/>
    </row>
    <row r="102" spans="1:25">
      <c r="A102" s="108"/>
      <c r="B102" s="108"/>
      <c r="C102" s="164"/>
      <c r="D102" s="164"/>
      <c r="E102" s="237"/>
      <c r="F102" s="77"/>
      <c r="G102" s="76"/>
      <c r="H102" s="77"/>
      <c r="I102" s="179"/>
      <c r="J102" s="180"/>
      <c r="K102" s="179"/>
      <c r="L102" s="190"/>
      <c r="M102" s="191"/>
      <c r="N102" s="190"/>
      <c r="O102" s="245">
        <v>13301</v>
      </c>
      <c r="P102" s="201" t="s">
        <v>3627</v>
      </c>
      <c r="Q102" s="245" t="s">
        <v>3713</v>
      </c>
      <c r="R102" s="167">
        <f t="shared" si="8"/>
        <v>26</v>
      </c>
      <c r="S102" s="25" t="str">
        <f t="shared" si="9"/>
        <v>13301</v>
      </c>
      <c r="T102" s="25" t="str">
        <f t="shared" si="10"/>
        <v>A/R Control - Cook Islands</v>
      </c>
      <c r="U102" s="25" t="str">
        <f t="shared" si="11"/>
        <v>D</v>
      </c>
      <c r="V102" s="9" t="s">
        <v>33</v>
      </c>
      <c r="W102" s="10">
        <v>13300</v>
      </c>
      <c r="X102" s="25" t="s">
        <v>3700</v>
      </c>
      <c r="Y102" s="9"/>
    </row>
    <row r="103" spans="1:25">
      <c r="A103" s="108"/>
      <c r="B103" s="108"/>
      <c r="C103" s="164"/>
      <c r="D103" s="164"/>
      <c r="E103" s="237"/>
      <c r="F103" s="77"/>
      <c r="G103" s="76"/>
      <c r="H103" s="77"/>
      <c r="I103" s="179"/>
      <c r="J103" s="180"/>
      <c r="K103" s="179"/>
      <c r="L103" s="190"/>
      <c r="M103" s="191"/>
      <c r="N103" s="190"/>
      <c r="O103" s="245">
        <v>13302</v>
      </c>
      <c r="P103" s="201" t="s">
        <v>3627</v>
      </c>
      <c r="Q103" s="245" t="s">
        <v>3714</v>
      </c>
      <c r="R103" s="167">
        <f t="shared" si="8"/>
        <v>18</v>
      </c>
      <c r="S103" s="25" t="str">
        <f t="shared" si="9"/>
        <v>13302</v>
      </c>
      <c r="T103" s="25" t="str">
        <f t="shared" si="10"/>
        <v>A/R Control - Fiji</v>
      </c>
      <c r="U103" s="25" t="str">
        <f t="shared" si="11"/>
        <v>D</v>
      </c>
      <c r="V103" s="9" t="s">
        <v>33</v>
      </c>
      <c r="W103" s="10">
        <v>13300</v>
      </c>
      <c r="X103" s="25" t="s">
        <v>3700</v>
      </c>
      <c r="Y103" s="9"/>
    </row>
    <row r="104" spans="1:25">
      <c r="A104" s="108"/>
      <c r="B104" s="108"/>
      <c r="C104" s="164"/>
      <c r="D104" s="164"/>
      <c r="E104" s="237"/>
      <c r="F104" s="77"/>
      <c r="G104" s="76"/>
      <c r="H104" s="77"/>
      <c r="I104" s="179"/>
      <c r="J104" s="180"/>
      <c r="K104" s="179"/>
      <c r="L104" s="190"/>
      <c r="M104" s="191"/>
      <c r="N104" s="190"/>
      <c r="O104" s="245">
        <v>13303</v>
      </c>
      <c r="P104" s="201" t="s">
        <v>3627</v>
      </c>
      <c r="Q104" s="245" t="s">
        <v>3715</v>
      </c>
      <c r="R104" s="167">
        <f t="shared" si="8"/>
        <v>22</v>
      </c>
      <c r="S104" s="25" t="str">
        <f t="shared" si="9"/>
        <v>13303</v>
      </c>
      <c r="T104" s="25" t="str">
        <f t="shared" si="10"/>
        <v>A/R Control - Kiribati</v>
      </c>
      <c r="U104" s="25" t="str">
        <f t="shared" si="11"/>
        <v>D</v>
      </c>
      <c r="V104" s="9" t="s">
        <v>33</v>
      </c>
      <c r="W104" s="10">
        <v>13300</v>
      </c>
      <c r="X104" s="25" t="s">
        <v>3700</v>
      </c>
      <c r="Y104" s="9"/>
    </row>
    <row r="105" spans="1:25">
      <c r="A105" s="108"/>
      <c r="B105" s="108"/>
      <c r="C105" s="164"/>
      <c r="D105" s="164"/>
      <c r="E105" s="237"/>
      <c r="F105" s="77"/>
      <c r="G105" s="76"/>
      <c r="H105" s="77"/>
      <c r="I105" s="179"/>
      <c r="J105" s="180"/>
      <c r="K105" s="179"/>
      <c r="L105" s="190"/>
      <c r="M105" s="191"/>
      <c r="N105" s="190"/>
      <c r="O105" s="245">
        <v>13304</v>
      </c>
      <c r="P105" s="201" t="s">
        <v>3627</v>
      </c>
      <c r="Q105" s="245" t="s">
        <v>3716</v>
      </c>
      <c r="R105" s="167">
        <f t="shared" ref="R105:R115" si="12">MAX(LEN(H105),LEN(K105),LEN(N105), LEN(Q105))</f>
        <v>30</v>
      </c>
      <c r="S105" s="25" t="str">
        <f t="shared" ref="S105:S115" si="13">F105&amp;I105&amp;L105&amp;O105</f>
        <v>13304</v>
      </c>
      <c r="T105" s="25" t="str">
        <f t="shared" ref="T105:T115" si="14">H105&amp;K105&amp;N105&amp;Q105</f>
        <v>A/R Control - Marshall Islands</v>
      </c>
      <c r="U105" s="25" t="str">
        <f t="shared" ref="U105:U115" si="15">G105&amp;J105&amp;M105&amp;P105</f>
        <v>D</v>
      </c>
      <c r="V105" s="9" t="s">
        <v>33</v>
      </c>
      <c r="W105" s="10">
        <v>13300</v>
      </c>
      <c r="X105" s="25" t="s">
        <v>3700</v>
      </c>
      <c r="Y105" s="9"/>
    </row>
    <row r="106" spans="1:25">
      <c r="A106" s="108"/>
      <c r="B106" s="108"/>
      <c r="C106" s="164"/>
      <c r="D106" s="164"/>
      <c r="E106" s="237"/>
      <c r="F106" s="77"/>
      <c r="G106" s="76"/>
      <c r="H106" s="77"/>
      <c r="I106" s="179"/>
      <c r="J106" s="180"/>
      <c r="K106" s="179"/>
      <c r="L106" s="190"/>
      <c r="M106" s="191"/>
      <c r="N106" s="190"/>
      <c r="O106" s="245">
        <v>13305</v>
      </c>
      <c r="P106" s="201" t="s">
        <v>3627</v>
      </c>
      <c r="Q106" s="245" t="s">
        <v>3717</v>
      </c>
      <c r="R106" s="167">
        <f t="shared" si="12"/>
        <v>19</v>
      </c>
      <c r="S106" s="25" t="str">
        <f t="shared" si="13"/>
        <v>13305</v>
      </c>
      <c r="T106" s="25" t="str">
        <f t="shared" si="14"/>
        <v>A/R Control - Nauru</v>
      </c>
      <c r="U106" s="25" t="str">
        <f t="shared" si="15"/>
        <v>D</v>
      </c>
      <c r="V106" s="9" t="s">
        <v>33</v>
      </c>
      <c r="W106" s="10">
        <v>13300</v>
      </c>
      <c r="X106" s="25" t="s">
        <v>3700</v>
      </c>
      <c r="Y106" s="9"/>
    </row>
    <row r="107" spans="1:25">
      <c r="A107" s="108"/>
      <c r="B107" s="108"/>
      <c r="C107" s="164"/>
      <c r="D107" s="164"/>
      <c r="E107" s="237"/>
      <c r="F107" s="77"/>
      <c r="G107" s="76"/>
      <c r="H107" s="77"/>
      <c r="I107" s="179"/>
      <c r="J107" s="180"/>
      <c r="K107" s="179"/>
      <c r="L107" s="190"/>
      <c r="M107" s="191"/>
      <c r="N107" s="190"/>
      <c r="O107" s="245">
        <v>13306</v>
      </c>
      <c r="P107" s="201" t="s">
        <v>3627</v>
      </c>
      <c r="Q107" s="245" t="s">
        <v>3718</v>
      </c>
      <c r="R107" s="167">
        <f t="shared" si="12"/>
        <v>18</v>
      </c>
      <c r="S107" s="25" t="str">
        <f t="shared" si="13"/>
        <v>13306</v>
      </c>
      <c r="T107" s="25" t="str">
        <f t="shared" si="14"/>
        <v>A/R Control - Niue</v>
      </c>
      <c r="U107" s="25" t="str">
        <f t="shared" si="15"/>
        <v>D</v>
      </c>
      <c r="V107" s="9" t="s">
        <v>33</v>
      </c>
      <c r="W107" s="10">
        <v>13300</v>
      </c>
      <c r="X107" s="25" t="s">
        <v>3700</v>
      </c>
      <c r="Y107" s="9"/>
    </row>
    <row r="108" spans="1:25">
      <c r="A108" s="108"/>
      <c r="B108" s="108"/>
      <c r="C108" s="164"/>
      <c r="D108" s="164"/>
      <c r="E108" s="237"/>
      <c r="F108" s="77"/>
      <c r="G108" s="76"/>
      <c r="H108" s="77"/>
      <c r="I108" s="179"/>
      <c r="J108" s="180"/>
      <c r="K108" s="179"/>
      <c r="L108" s="190"/>
      <c r="M108" s="191"/>
      <c r="N108" s="190"/>
      <c r="O108" s="245">
        <v>13307</v>
      </c>
      <c r="P108" s="201" t="s">
        <v>3627</v>
      </c>
      <c r="Q108" s="245" t="s">
        <v>3719</v>
      </c>
      <c r="R108" s="167">
        <f t="shared" si="12"/>
        <v>19</v>
      </c>
      <c r="S108" s="25" t="str">
        <f t="shared" si="13"/>
        <v>13307</v>
      </c>
      <c r="T108" s="25" t="str">
        <f t="shared" si="14"/>
        <v>A/R Control - Samoa</v>
      </c>
      <c r="U108" s="25" t="str">
        <f t="shared" si="15"/>
        <v>D</v>
      </c>
      <c r="V108" s="9" t="s">
        <v>33</v>
      </c>
      <c r="W108" s="10">
        <v>13300</v>
      </c>
      <c r="X108" s="25" t="s">
        <v>3700</v>
      </c>
      <c r="Y108" s="9"/>
    </row>
    <row r="109" spans="1:25">
      <c r="A109" s="108"/>
      <c r="B109" s="108"/>
      <c r="C109" s="164"/>
      <c r="D109" s="164"/>
      <c r="E109" s="237"/>
      <c r="F109" s="77"/>
      <c r="G109" s="76"/>
      <c r="H109" s="77"/>
      <c r="I109" s="179"/>
      <c r="J109" s="180"/>
      <c r="K109" s="179"/>
      <c r="L109" s="190"/>
      <c r="M109" s="191"/>
      <c r="N109" s="190"/>
      <c r="O109" s="245">
        <v>13308</v>
      </c>
      <c r="P109" s="201" t="s">
        <v>3627</v>
      </c>
      <c r="Q109" s="245" t="s">
        <v>3720</v>
      </c>
      <c r="R109" s="167">
        <f t="shared" si="12"/>
        <v>29</v>
      </c>
      <c r="S109" s="25" t="str">
        <f t="shared" si="13"/>
        <v>13308</v>
      </c>
      <c r="T109" s="25" t="str">
        <f t="shared" si="14"/>
        <v>A/R Control - Solomon Islands</v>
      </c>
      <c r="U109" s="25" t="str">
        <f t="shared" si="15"/>
        <v>D</v>
      </c>
      <c r="V109" s="9" t="s">
        <v>33</v>
      </c>
      <c r="W109" s="10">
        <v>13300</v>
      </c>
      <c r="X109" s="25" t="s">
        <v>3700</v>
      </c>
      <c r="Y109" s="9"/>
    </row>
    <row r="110" spans="1:25">
      <c r="A110" s="108"/>
      <c r="B110" s="108"/>
      <c r="C110" s="164"/>
      <c r="D110" s="164"/>
      <c r="E110" s="237"/>
      <c r="F110" s="77"/>
      <c r="G110" s="76"/>
      <c r="H110" s="77"/>
      <c r="I110" s="179"/>
      <c r="J110" s="180"/>
      <c r="K110" s="179"/>
      <c r="L110" s="190"/>
      <c r="M110" s="191"/>
      <c r="N110" s="190"/>
      <c r="O110" s="245">
        <v>13309</v>
      </c>
      <c r="P110" s="201" t="s">
        <v>3627</v>
      </c>
      <c r="Q110" s="245" t="s">
        <v>3721</v>
      </c>
      <c r="R110" s="167">
        <f t="shared" si="12"/>
        <v>21</v>
      </c>
      <c r="S110" s="25" t="str">
        <f t="shared" si="13"/>
        <v>13309</v>
      </c>
      <c r="T110" s="25" t="str">
        <f t="shared" si="14"/>
        <v>A/R Control - Tokelau</v>
      </c>
      <c r="U110" s="25" t="str">
        <f t="shared" si="15"/>
        <v>D</v>
      </c>
      <c r="V110" s="9" t="s">
        <v>33</v>
      </c>
      <c r="W110" s="10">
        <v>13300</v>
      </c>
      <c r="X110" s="25" t="s">
        <v>3700</v>
      </c>
      <c r="Y110" s="9"/>
    </row>
    <row r="111" spans="1:25">
      <c r="A111" s="108"/>
      <c r="B111" s="108"/>
      <c r="C111" s="164"/>
      <c r="D111" s="164"/>
      <c r="E111" s="237"/>
      <c r="F111" s="77"/>
      <c r="G111" s="76"/>
      <c r="H111" s="77"/>
      <c r="I111" s="179"/>
      <c r="J111" s="180"/>
      <c r="K111" s="179"/>
      <c r="L111" s="190"/>
      <c r="M111" s="191"/>
      <c r="N111" s="190"/>
      <c r="O111" s="245">
        <v>13310</v>
      </c>
      <c r="P111" s="201" t="s">
        <v>3627</v>
      </c>
      <c r="Q111" s="245" t="s">
        <v>3722</v>
      </c>
      <c r="R111" s="167">
        <f t="shared" si="12"/>
        <v>19</v>
      </c>
      <c r="S111" s="25" t="str">
        <f t="shared" si="13"/>
        <v>13310</v>
      </c>
      <c r="T111" s="25" t="str">
        <f t="shared" si="14"/>
        <v>A/R Control - Tonga</v>
      </c>
      <c r="U111" s="25" t="str">
        <f t="shared" si="15"/>
        <v>D</v>
      </c>
      <c r="V111" s="9" t="s">
        <v>33</v>
      </c>
      <c r="W111" s="10">
        <v>13300</v>
      </c>
      <c r="X111" s="25" t="s">
        <v>3700</v>
      </c>
      <c r="Y111" s="9"/>
    </row>
    <row r="112" spans="1:25">
      <c r="A112" s="108"/>
      <c r="B112" s="108"/>
      <c r="C112" s="164"/>
      <c r="D112" s="164"/>
      <c r="E112" s="237"/>
      <c r="F112" s="77"/>
      <c r="G112" s="76"/>
      <c r="H112" s="77"/>
      <c r="I112" s="179"/>
      <c r="J112" s="180"/>
      <c r="K112" s="179"/>
      <c r="L112" s="190"/>
      <c r="M112" s="191"/>
      <c r="N112" s="190"/>
      <c r="O112" s="245">
        <v>13311</v>
      </c>
      <c r="P112" s="201" t="s">
        <v>3627</v>
      </c>
      <c r="Q112" s="245" t="s">
        <v>3723</v>
      </c>
      <c r="R112" s="167">
        <f t="shared" si="12"/>
        <v>20</v>
      </c>
      <c r="S112" s="25" t="str">
        <f t="shared" si="13"/>
        <v>13311</v>
      </c>
      <c r="T112" s="25" t="str">
        <f t="shared" si="14"/>
        <v>A/R Control - Tuvalu</v>
      </c>
      <c r="U112" s="25" t="str">
        <f t="shared" si="15"/>
        <v>D</v>
      </c>
      <c r="V112" s="9" t="s">
        <v>33</v>
      </c>
      <c r="W112" s="10">
        <v>13300</v>
      </c>
      <c r="X112" s="25" t="s">
        <v>3700</v>
      </c>
      <c r="Y112" s="9"/>
    </row>
    <row r="113" spans="1:25">
      <c r="A113" s="108"/>
      <c r="B113" s="108"/>
      <c r="C113" s="164"/>
      <c r="D113" s="164"/>
      <c r="E113" s="237"/>
      <c r="F113" s="77"/>
      <c r="G113" s="76"/>
      <c r="H113" s="77"/>
      <c r="I113" s="179"/>
      <c r="J113" s="180"/>
      <c r="K113" s="179"/>
      <c r="L113" s="190"/>
      <c r="M113" s="191"/>
      <c r="N113" s="190"/>
      <c r="O113" s="245">
        <v>13312</v>
      </c>
      <c r="P113" s="201" t="s">
        <v>3627</v>
      </c>
      <c r="Q113" s="245" t="s">
        <v>3724</v>
      </c>
      <c r="R113" s="167">
        <f t="shared" si="12"/>
        <v>21</v>
      </c>
      <c r="S113" s="25" t="str">
        <f t="shared" si="13"/>
        <v>13312</v>
      </c>
      <c r="T113" s="25" t="str">
        <f t="shared" si="14"/>
        <v>A/R Control - Vanuatu</v>
      </c>
      <c r="U113" s="25" t="str">
        <f t="shared" si="15"/>
        <v>D</v>
      </c>
      <c r="V113" s="9" t="s">
        <v>33</v>
      </c>
      <c r="W113" s="10">
        <v>13300</v>
      </c>
      <c r="X113" s="25" t="s">
        <v>3700</v>
      </c>
      <c r="Y113" s="9"/>
    </row>
    <row r="114" spans="1:25">
      <c r="A114" s="108"/>
      <c r="B114" s="108"/>
      <c r="C114" s="164"/>
      <c r="D114" s="164"/>
      <c r="E114" s="237"/>
      <c r="F114" s="77"/>
      <c r="G114" s="76"/>
      <c r="H114" s="77"/>
      <c r="I114" s="179"/>
      <c r="J114" s="180"/>
      <c r="K114" s="179"/>
      <c r="L114" s="190"/>
      <c r="M114" s="191"/>
      <c r="N114" s="190"/>
      <c r="O114" s="245">
        <v>13313</v>
      </c>
      <c r="P114" s="201" t="s">
        <v>3627</v>
      </c>
      <c r="Q114" s="245" t="s">
        <v>3725</v>
      </c>
      <c r="R114" s="167">
        <f t="shared" si="12"/>
        <v>21</v>
      </c>
      <c r="S114" s="25" t="str">
        <f t="shared" si="13"/>
        <v>13313</v>
      </c>
      <c r="T114" s="25" t="str">
        <f t="shared" si="14"/>
        <v>A/R Control - Lautoka</v>
      </c>
      <c r="U114" s="25" t="str">
        <f t="shared" si="15"/>
        <v>D</v>
      </c>
      <c r="V114" s="9" t="s">
        <v>33</v>
      </c>
      <c r="W114" s="10">
        <v>13301</v>
      </c>
      <c r="X114" s="25" t="s">
        <v>3700</v>
      </c>
      <c r="Y114" s="9"/>
    </row>
    <row r="115" spans="1:25">
      <c r="A115" s="108"/>
      <c r="B115" s="108"/>
      <c r="C115" s="164"/>
      <c r="D115" s="164"/>
      <c r="E115" s="237"/>
      <c r="F115" s="77"/>
      <c r="G115" s="76"/>
      <c r="H115" s="77"/>
      <c r="I115" s="179"/>
      <c r="J115" s="180"/>
      <c r="K115" s="179"/>
      <c r="L115" s="190"/>
      <c r="M115" s="191"/>
      <c r="N115" s="190"/>
      <c r="O115" s="245">
        <v>13314</v>
      </c>
      <c r="P115" s="201" t="s">
        <v>3627</v>
      </c>
      <c r="Q115" s="245" t="s">
        <v>3726</v>
      </c>
      <c r="R115" s="167">
        <f t="shared" si="12"/>
        <v>20</v>
      </c>
      <c r="S115" s="25" t="str">
        <f t="shared" si="13"/>
        <v>13314</v>
      </c>
      <c r="T115" s="25" t="str">
        <f t="shared" si="14"/>
        <v>A/R Control - Labasa</v>
      </c>
      <c r="U115" s="25" t="str">
        <f t="shared" si="15"/>
        <v>D</v>
      </c>
      <c r="V115" s="9" t="s">
        <v>33</v>
      </c>
      <c r="W115" s="10">
        <v>13302</v>
      </c>
      <c r="X115" s="25" t="s">
        <v>3700</v>
      </c>
      <c r="Y115" s="9"/>
    </row>
    <row r="116" spans="1:25">
      <c r="A116" s="108"/>
      <c r="B116" s="108"/>
      <c r="C116" s="164"/>
      <c r="D116" s="164"/>
      <c r="E116" s="237"/>
      <c r="F116" s="77"/>
      <c r="G116" s="76"/>
      <c r="H116" s="77"/>
      <c r="I116" s="179"/>
      <c r="J116" s="180"/>
      <c r="K116" s="179"/>
      <c r="L116" s="190"/>
      <c r="M116" s="191"/>
      <c r="N116" s="190"/>
      <c r="O116" s="245"/>
      <c r="P116" s="201"/>
      <c r="Q116" s="245"/>
      <c r="R116" s="167"/>
      <c r="S116" s="25"/>
      <c r="T116" s="25"/>
      <c r="U116" s="25"/>
      <c r="V116" s="9"/>
      <c r="W116" s="10"/>
      <c r="X116" s="25"/>
      <c r="Y116" s="9"/>
    </row>
    <row r="117" spans="1:25">
      <c r="A117" s="108"/>
      <c r="B117" s="108"/>
      <c r="C117" s="164"/>
      <c r="D117" s="164"/>
      <c r="E117" s="237"/>
      <c r="F117" s="77"/>
      <c r="G117" s="76"/>
      <c r="H117" s="77"/>
      <c r="I117" s="244"/>
      <c r="J117" s="180"/>
      <c r="K117" s="244"/>
      <c r="L117" s="241">
        <v>13400</v>
      </c>
      <c r="M117" s="191" t="s">
        <v>3627</v>
      </c>
      <c r="N117" s="241" t="s">
        <v>3727</v>
      </c>
      <c r="O117" s="200"/>
      <c r="P117" s="201"/>
      <c r="Q117" s="200"/>
      <c r="R117" s="167">
        <f t="shared" ref="R117:R122" si="16">MAX(LEN(H117),LEN(K117),LEN(N117), LEN(Q117))</f>
        <v>13</v>
      </c>
      <c r="S117" s="25" t="str">
        <f t="shared" ref="S117:S153" si="17">F117&amp;I117&amp;L117&amp;O117</f>
        <v>13400</v>
      </c>
      <c r="T117" s="25" t="str">
        <f t="shared" ref="T117:T122" si="18">H117&amp;K117&amp;N117&amp;Q117</f>
        <v>Staff Debtors</v>
      </c>
      <c r="U117" s="25" t="str">
        <f t="shared" ref="U117:U153" si="19">G117&amp;J117&amp;M117&amp;P117</f>
        <v>D</v>
      </c>
      <c r="V117" s="9" t="s">
        <v>29</v>
      </c>
      <c r="W117" s="10">
        <v>1300</v>
      </c>
      <c r="X117" s="25" t="s">
        <v>3700</v>
      </c>
      <c r="Y117" s="9"/>
    </row>
    <row r="118" spans="1:25">
      <c r="A118" s="108"/>
      <c r="B118" s="108"/>
      <c r="C118" s="164"/>
      <c r="D118" s="164"/>
      <c r="E118" s="237"/>
      <c r="F118" s="77"/>
      <c r="G118" s="76"/>
      <c r="H118" s="77"/>
      <c r="I118" s="179"/>
      <c r="J118" s="180"/>
      <c r="K118" s="179"/>
      <c r="L118" s="190"/>
      <c r="M118" s="191"/>
      <c r="N118" s="190"/>
      <c r="O118" s="245">
        <v>13401</v>
      </c>
      <c r="P118" s="201" t="s">
        <v>3627</v>
      </c>
      <c r="Q118" s="245" t="s">
        <v>3728</v>
      </c>
      <c r="R118" s="167">
        <f t="shared" si="16"/>
        <v>29</v>
      </c>
      <c r="S118" s="25" t="str">
        <f t="shared" si="17"/>
        <v>13401</v>
      </c>
      <c r="T118" s="25" t="str">
        <f t="shared" si="18"/>
        <v>A/R Control - Staff (Laucala)</v>
      </c>
      <c r="U118" s="25" t="str">
        <f t="shared" si="19"/>
        <v>D</v>
      </c>
      <c r="V118" s="9" t="s">
        <v>33</v>
      </c>
      <c r="W118" s="10">
        <v>13400</v>
      </c>
      <c r="X118" s="25" t="s">
        <v>3700</v>
      </c>
      <c r="Y118" s="9"/>
    </row>
    <row r="119" spans="1:25">
      <c r="A119" s="108"/>
      <c r="B119" s="108"/>
      <c r="C119" s="164"/>
      <c r="D119" s="164"/>
      <c r="E119" s="237"/>
      <c r="F119" s="77"/>
      <c r="G119" s="76"/>
      <c r="H119" s="77"/>
      <c r="I119" s="179"/>
      <c r="J119" s="180"/>
      <c r="K119" s="179"/>
      <c r="L119" s="190"/>
      <c r="M119" s="191"/>
      <c r="N119" s="190"/>
      <c r="O119" s="245">
        <v>13402</v>
      </c>
      <c r="P119" s="201" t="s">
        <v>3627</v>
      </c>
      <c r="Q119" s="245" t="s">
        <v>3729</v>
      </c>
      <c r="R119" s="167">
        <f t="shared" si="16"/>
        <v>29</v>
      </c>
      <c r="S119" s="25" t="str">
        <f t="shared" si="17"/>
        <v>13402</v>
      </c>
      <c r="T119" s="25" t="str">
        <f t="shared" si="18"/>
        <v>A/R Control - Staff (Vanuatu)</v>
      </c>
      <c r="U119" s="25" t="str">
        <f t="shared" si="19"/>
        <v>D</v>
      </c>
      <c r="V119" s="9" t="s">
        <v>33</v>
      </c>
      <c r="W119" s="10">
        <v>13400</v>
      </c>
      <c r="X119" s="25" t="s">
        <v>3700</v>
      </c>
      <c r="Y119" s="9"/>
    </row>
    <row r="120" spans="1:25">
      <c r="A120" s="108"/>
      <c r="B120" s="108"/>
      <c r="C120" s="164"/>
      <c r="D120" s="164"/>
      <c r="E120" s="237"/>
      <c r="F120" s="77"/>
      <c r="G120" s="76"/>
      <c r="H120" s="77"/>
      <c r="I120" s="179"/>
      <c r="J120" s="180"/>
      <c r="K120" s="179"/>
      <c r="L120" s="190"/>
      <c r="M120" s="191"/>
      <c r="N120" s="190"/>
      <c r="O120" s="245">
        <v>13403</v>
      </c>
      <c r="P120" s="201" t="s">
        <v>3627</v>
      </c>
      <c r="Q120" s="245" t="s">
        <v>3730</v>
      </c>
      <c r="R120" s="167">
        <f t="shared" si="16"/>
        <v>28</v>
      </c>
      <c r="S120" s="25" t="str">
        <f t="shared" si="17"/>
        <v>13403</v>
      </c>
      <c r="T120" s="25" t="str">
        <f t="shared" si="18"/>
        <v>A/R Control - Staff (Alafua)</v>
      </c>
      <c r="U120" s="25" t="str">
        <f t="shared" si="19"/>
        <v>D</v>
      </c>
      <c r="V120" s="9" t="s">
        <v>33</v>
      </c>
      <c r="W120" s="10">
        <v>13400</v>
      </c>
      <c r="X120" s="25" t="s">
        <v>3700</v>
      </c>
      <c r="Y120" s="9"/>
    </row>
    <row r="121" spans="1:25">
      <c r="A121" s="108"/>
      <c r="B121" s="108"/>
      <c r="C121" s="164"/>
      <c r="D121" s="164"/>
      <c r="E121" s="237"/>
      <c r="F121" s="77"/>
      <c r="G121" s="76"/>
      <c r="H121" s="77"/>
      <c r="I121" s="179"/>
      <c r="J121" s="180"/>
      <c r="K121" s="179"/>
      <c r="L121" s="190"/>
      <c r="M121" s="191"/>
      <c r="N121" s="190"/>
      <c r="O121" s="245">
        <v>13404</v>
      </c>
      <c r="P121" s="201" t="s">
        <v>3627</v>
      </c>
      <c r="Q121" s="245" t="s">
        <v>3731</v>
      </c>
      <c r="R121" s="167">
        <f t="shared" si="16"/>
        <v>30</v>
      </c>
      <c r="S121" s="25" t="str">
        <f t="shared" si="17"/>
        <v>13404</v>
      </c>
      <c r="T121" s="25" t="str">
        <f t="shared" si="18"/>
        <v>A/R Control - Staff (other RC)</v>
      </c>
      <c r="U121" s="25" t="str">
        <f t="shared" si="19"/>
        <v>D</v>
      </c>
      <c r="V121" s="9" t="s">
        <v>33</v>
      </c>
      <c r="W121" s="10">
        <v>13400</v>
      </c>
      <c r="X121" s="25" t="s">
        <v>3700</v>
      </c>
      <c r="Y121" s="9"/>
    </row>
    <row r="122" spans="1:25">
      <c r="A122" s="108"/>
      <c r="B122" s="108"/>
      <c r="C122" s="164"/>
      <c r="D122" s="164"/>
      <c r="E122" s="237"/>
      <c r="F122" s="77"/>
      <c r="G122" s="76"/>
      <c r="H122" s="77"/>
      <c r="I122" s="179"/>
      <c r="J122" s="180"/>
      <c r="K122" s="179"/>
      <c r="L122" s="190"/>
      <c r="M122" s="191"/>
      <c r="N122" s="190"/>
      <c r="O122" s="245">
        <v>13405</v>
      </c>
      <c r="P122" s="201" t="s">
        <v>3627</v>
      </c>
      <c r="Q122" s="245" t="s">
        <v>3732</v>
      </c>
      <c r="R122" s="167">
        <f t="shared" si="16"/>
        <v>35</v>
      </c>
      <c r="S122" s="25" t="str">
        <f t="shared" si="17"/>
        <v>13405</v>
      </c>
      <c r="T122" s="25" t="str">
        <f t="shared" si="18"/>
        <v>Clearing - Staff Advance(Acquitted)</v>
      </c>
      <c r="U122" s="25" t="str">
        <f t="shared" si="19"/>
        <v>D</v>
      </c>
      <c r="V122" s="9" t="s">
        <v>33</v>
      </c>
      <c r="W122" s="10">
        <v>13400</v>
      </c>
      <c r="X122" s="25" t="s">
        <v>3700</v>
      </c>
      <c r="Y122" s="9"/>
    </row>
    <row r="123" spans="1:25">
      <c r="A123" s="108"/>
      <c r="B123" s="108"/>
      <c r="C123" s="164"/>
      <c r="D123" s="164"/>
      <c r="E123" s="237"/>
      <c r="F123" s="77"/>
      <c r="G123" s="76"/>
      <c r="H123" s="77"/>
      <c r="I123" s="179"/>
      <c r="J123" s="180"/>
      <c r="K123" s="179"/>
      <c r="L123" s="190"/>
      <c r="M123" s="191"/>
      <c r="N123" s="190"/>
      <c r="O123" s="245">
        <v>13406</v>
      </c>
      <c r="P123" s="201" t="s">
        <v>3627</v>
      </c>
      <c r="Q123" s="245" t="s">
        <v>5761</v>
      </c>
      <c r="R123" s="167"/>
      <c r="S123" s="25" t="str">
        <f t="shared" si="17"/>
        <v>13406</v>
      </c>
      <c r="T123" s="25"/>
      <c r="U123" s="25" t="str">
        <f t="shared" si="19"/>
        <v>D</v>
      </c>
      <c r="V123" s="9" t="s">
        <v>33</v>
      </c>
      <c r="W123" s="10"/>
      <c r="X123" s="25"/>
      <c r="Y123" s="9"/>
    </row>
    <row r="124" spans="1:25">
      <c r="A124" s="108"/>
      <c r="B124" s="108"/>
      <c r="C124" s="164"/>
      <c r="D124" s="164"/>
      <c r="E124" s="237"/>
      <c r="F124" s="77"/>
      <c r="G124" s="76"/>
      <c r="H124" s="77"/>
      <c r="I124" s="244"/>
      <c r="J124" s="180"/>
      <c r="K124" s="244"/>
      <c r="L124" s="241">
        <v>13500</v>
      </c>
      <c r="M124" s="191" t="s">
        <v>3627</v>
      </c>
      <c r="N124" s="241" t="s">
        <v>3733</v>
      </c>
      <c r="O124" s="200"/>
      <c r="P124" s="201"/>
      <c r="Q124" s="200"/>
      <c r="R124" s="167">
        <f t="shared" ref="R124:R161" si="20">MAX(LEN(H124),LEN(K124),LEN(N124), LEN(Q124))</f>
        <v>20</v>
      </c>
      <c r="S124" s="25" t="str">
        <f t="shared" si="17"/>
        <v>13500</v>
      </c>
      <c r="T124" s="25" t="str">
        <f t="shared" ref="T124:T161" si="21">H124&amp;K124&amp;N124&amp;Q124</f>
        <v>VAT / GST Receivable</v>
      </c>
      <c r="U124" s="25" t="str">
        <f t="shared" si="19"/>
        <v>D</v>
      </c>
      <c r="V124" s="9" t="s">
        <v>29</v>
      </c>
      <c r="W124" s="10">
        <v>1300</v>
      </c>
      <c r="X124" s="25" t="s">
        <v>3700</v>
      </c>
      <c r="Y124" s="9"/>
    </row>
    <row r="125" spans="1:25">
      <c r="A125" s="108"/>
      <c r="B125" s="108"/>
      <c r="C125" s="164"/>
      <c r="D125" s="164"/>
      <c r="E125" s="237"/>
      <c r="F125" s="77"/>
      <c r="G125" s="76"/>
      <c r="H125" s="77"/>
      <c r="I125" s="179"/>
      <c r="J125" s="180"/>
      <c r="K125" s="179"/>
      <c r="L125" s="190"/>
      <c r="M125" s="191"/>
      <c r="N125" s="190"/>
      <c r="O125" s="245">
        <v>13501</v>
      </c>
      <c r="P125" s="201" t="s">
        <v>3627</v>
      </c>
      <c r="Q125" s="245" t="s">
        <v>3734</v>
      </c>
      <c r="R125" s="167">
        <f t="shared" si="20"/>
        <v>27</v>
      </c>
      <c r="S125" s="25" t="str">
        <f t="shared" si="17"/>
        <v>13501</v>
      </c>
      <c r="T125" s="25" t="str">
        <f t="shared" si="21"/>
        <v>A/R Control - VAT (Laucala)</v>
      </c>
      <c r="U125" s="25" t="str">
        <f t="shared" si="19"/>
        <v>D</v>
      </c>
      <c r="V125" s="9" t="s">
        <v>33</v>
      </c>
      <c r="W125" s="10">
        <v>13500</v>
      </c>
      <c r="X125" s="25" t="s">
        <v>3700</v>
      </c>
      <c r="Y125" s="9"/>
    </row>
    <row r="126" spans="1:25">
      <c r="A126" s="108"/>
      <c r="B126" s="108"/>
      <c r="C126" s="164"/>
      <c r="D126" s="164"/>
      <c r="E126" s="237"/>
      <c r="F126" s="77"/>
      <c r="G126" s="76"/>
      <c r="H126" s="77"/>
      <c r="I126" s="179"/>
      <c r="J126" s="180"/>
      <c r="K126" s="179"/>
      <c r="L126" s="190"/>
      <c r="M126" s="191"/>
      <c r="N126" s="190"/>
      <c r="O126" s="245">
        <v>13502</v>
      </c>
      <c r="P126" s="201" t="s">
        <v>3627</v>
      </c>
      <c r="Q126" s="245" t="s">
        <v>3735</v>
      </c>
      <c r="R126" s="167">
        <f t="shared" si="20"/>
        <v>28</v>
      </c>
      <c r="S126" s="25" t="str">
        <f t="shared" si="17"/>
        <v>13502</v>
      </c>
      <c r="T126" s="25" t="str">
        <f t="shared" si="21"/>
        <v>A/R Control - VAT (Regional)</v>
      </c>
      <c r="U126" s="25" t="str">
        <f t="shared" si="19"/>
        <v>D</v>
      </c>
      <c r="V126" s="9" t="s">
        <v>33</v>
      </c>
      <c r="W126" s="10">
        <v>13500</v>
      </c>
      <c r="X126" s="25" t="s">
        <v>3700</v>
      </c>
      <c r="Y126" s="9"/>
    </row>
    <row r="127" spans="1:25">
      <c r="A127" s="108"/>
      <c r="B127" s="108"/>
      <c r="C127" s="164"/>
      <c r="D127" s="164"/>
      <c r="E127" s="237"/>
      <c r="F127" s="77"/>
      <c r="G127" s="76"/>
      <c r="H127" s="77"/>
      <c r="I127" s="244"/>
      <c r="J127" s="180"/>
      <c r="K127" s="244"/>
      <c r="L127" s="241">
        <v>13600</v>
      </c>
      <c r="M127" s="191" t="s">
        <v>3627</v>
      </c>
      <c r="N127" s="241" t="s">
        <v>3736</v>
      </c>
      <c r="O127" s="200"/>
      <c r="P127" s="201"/>
      <c r="Q127" s="200"/>
      <c r="R127" s="167">
        <f t="shared" si="20"/>
        <v>22</v>
      </c>
      <c r="S127" s="25" t="str">
        <f t="shared" si="17"/>
        <v>13600</v>
      </c>
      <c r="T127" s="25" t="str">
        <f t="shared" si="21"/>
        <v>Development Assistance</v>
      </c>
      <c r="U127" s="25" t="str">
        <f t="shared" si="19"/>
        <v>D</v>
      </c>
      <c r="V127" s="9" t="s">
        <v>29</v>
      </c>
      <c r="W127" s="10">
        <v>1300</v>
      </c>
      <c r="X127" s="25" t="s">
        <v>3700</v>
      </c>
      <c r="Y127" s="9"/>
    </row>
    <row r="128" spans="1:25">
      <c r="A128" s="108"/>
      <c r="B128" s="108"/>
      <c r="C128" s="164"/>
      <c r="D128" s="164"/>
      <c r="E128" s="237"/>
      <c r="F128" s="77"/>
      <c r="G128" s="76"/>
      <c r="H128" s="77"/>
      <c r="I128" s="179"/>
      <c r="J128" s="180"/>
      <c r="K128" s="179"/>
      <c r="L128" s="190"/>
      <c r="M128" s="191"/>
      <c r="N128" s="190"/>
      <c r="O128" s="245">
        <v>13601</v>
      </c>
      <c r="P128" s="201" t="s">
        <v>3627</v>
      </c>
      <c r="Q128" s="245" t="s">
        <v>3737</v>
      </c>
      <c r="R128" s="167">
        <f t="shared" si="20"/>
        <v>35</v>
      </c>
      <c r="S128" s="25" t="str">
        <f t="shared" si="17"/>
        <v>13601</v>
      </c>
      <c r="T128" s="25" t="str">
        <f t="shared" si="21"/>
        <v>A/R Control - Developmnt Assistance</v>
      </c>
      <c r="U128" s="25" t="str">
        <f t="shared" si="19"/>
        <v>D</v>
      </c>
      <c r="V128" s="9" t="s">
        <v>33</v>
      </c>
      <c r="W128" s="10">
        <v>13600</v>
      </c>
      <c r="X128" s="25" t="s">
        <v>3700</v>
      </c>
      <c r="Y128" s="9"/>
    </row>
    <row r="129" spans="1:25">
      <c r="A129" s="108"/>
      <c r="B129" s="108"/>
      <c r="C129" s="164"/>
      <c r="D129" s="164"/>
      <c r="E129" s="237"/>
      <c r="F129" s="77"/>
      <c r="G129" s="76"/>
      <c r="H129" s="77"/>
      <c r="I129" s="179"/>
      <c r="J129" s="180"/>
      <c r="K129" s="179"/>
      <c r="L129" s="190"/>
      <c r="M129" s="191"/>
      <c r="N129" s="190"/>
      <c r="O129" s="245">
        <v>13602</v>
      </c>
      <c r="P129" s="201" t="s">
        <v>3627</v>
      </c>
      <c r="Q129" s="245" t="s">
        <v>6918</v>
      </c>
      <c r="R129" s="167"/>
      <c r="S129" s="25"/>
      <c r="T129" s="25"/>
      <c r="U129" s="25"/>
      <c r="V129" s="9" t="s">
        <v>33</v>
      </c>
      <c r="W129" s="10"/>
      <c r="X129" s="25"/>
      <c r="Y129" s="9"/>
    </row>
    <row r="130" spans="1:25">
      <c r="A130" s="108"/>
      <c r="B130" s="108"/>
      <c r="C130" s="164"/>
      <c r="D130" s="164"/>
      <c r="E130" s="237"/>
      <c r="F130" s="77"/>
      <c r="G130" s="76"/>
      <c r="H130" s="77"/>
      <c r="I130" s="244"/>
      <c r="J130" s="180"/>
      <c r="K130" s="244"/>
      <c r="L130" s="241">
        <v>13700</v>
      </c>
      <c r="M130" s="191" t="s">
        <v>3627</v>
      </c>
      <c r="N130" s="241" t="s">
        <v>3738</v>
      </c>
      <c r="O130" s="200"/>
      <c r="P130" s="201"/>
      <c r="Q130" s="200"/>
      <c r="R130" s="167">
        <f t="shared" si="20"/>
        <v>13</v>
      </c>
      <c r="S130" s="25" t="str">
        <f t="shared" si="17"/>
        <v>13700</v>
      </c>
      <c r="T130" s="25" t="str">
        <f t="shared" si="21"/>
        <v>Other Debtors</v>
      </c>
      <c r="U130" s="25" t="str">
        <f t="shared" si="19"/>
        <v>D</v>
      </c>
      <c r="V130" s="9" t="s">
        <v>29</v>
      </c>
      <c r="W130" s="10">
        <v>1300</v>
      </c>
      <c r="X130" s="25" t="s">
        <v>3700</v>
      </c>
      <c r="Y130" s="9"/>
    </row>
    <row r="131" spans="1:25">
      <c r="A131" s="108"/>
      <c r="B131" s="108"/>
      <c r="C131" s="164"/>
      <c r="D131" s="164"/>
      <c r="E131" s="237"/>
      <c r="F131" s="77"/>
      <c r="G131" s="76"/>
      <c r="H131" s="77"/>
      <c r="I131" s="179"/>
      <c r="J131" s="180"/>
      <c r="K131" s="179"/>
      <c r="L131" s="190"/>
      <c r="M131" s="191"/>
      <c r="N131" s="190"/>
      <c r="O131" s="245">
        <v>13701</v>
      </c>
      <c r="P131" s="201" t="s">
        <v>3627</v>
      </c>
      <c r="Q131" s="245" t="s">
        <v>3737</v>
      </c>
      <c r="R131" s="167">
        <f t="shared" si="20"/>
        <v>35</v>
      </c>
      <c r="S131" s="25" t="str">
        <f t="shared" si="17"/>
        <v>13701</v>
      </c>
      <c r="T131" s="25" t="str">
        <f t="shared" si="21"/>
        <v>A/R Control - Developmnt Assistance</v>
      </c>
      <c r="U131" s="25" t="str">
        <f t="shared" si="19"/>
        <v>D</v>
      </c>
      <c r="V131" s="9" t="s">
        <v>33</v>
      </c>
      <c r="W131" s="10">
        <v>13700</v>
      </c>
      <c r="X131" s="25" t="s">
        <v>3700</v>
      </c>
      <c r="Y131" s="9"/>
    </row>
    <row r="132" spans="1:25">
      <c r="A132" s="108"/>
      <c r="B132" s="108"/>
      <c r="C132" s="164"/>
      <c r="D132" s="164"/>
      <c r="E132" s="237"/>
      <c r="F132" s="77"/>
      <c r="G132" s="76"/>
      <c r="H132" s="77"/>
      <c r="I132" s="179"/>
      <c r="J132" s="180"/>
      <c r="K132" s="179"/>
      <c r="L132" s="190"/>
      <c r="M132" s="191"/>
      <c r="N132" s="190"/>
      <c r="O132" s="245">
        <v>13702</v>
      </c>
      <c r="P132" s="201" t="s">
        <v>3627</v>
      </c>
      <c r="Q132" s="245" t="s">
        <v>3739</v>
      </c>
      <c r="R132" s="167">
        <f t="shared" si="20"/>
        <v>25</v>
      </c>
      <c r="S132" s="25" t="str">
        <f t="shared" si="17"/>
        <v>13702</v>
      </c>
      <c r="T132" s="25" t="str">
        <f t="shared" si="21"/>
        <v>A/R Control - TD Interest</v>
      </c>
      <c r="U132" s="25" t="str">
        <f t="shared" si="19"/>
        <v>D</v>
      </c>
      <c r="V132" s="9" t="s">
        <v>33</v>
      </c>
      <c r="W132" s="10">
        <v>13700</v>
      </c>
      <c r="X132" s="25" t="s">
        <v>3700</v>
      </c>
      <c r="Y132" s="9"/>
    </row>
    <row r="133" spans="1:25">
      <c r="A133" s="108"/>
      <c r="B133" s="108"/>
      <c r="C133" s="164"/>
      <c r="D133" s="164"/>
      <c r="E133" s="237"/>
      <c r="F133" s="77"/>
      <c r="G133" s="76"/>
      <c r="H133" s="77"/>
      <c r="I133" s="179"/>
      <c r="J133" s="180"/>
      <c r="K133" s="179"/>
      <c r="L133" s="190"/>
      <c r="M133" s="191"/>
      <c r="N133" s="190"/>
      <c r="O133" s="245">
        <v>13703</v>
      </c>
      <c r="P133" s="201" t="s">
        <v>3627</v>
      </c>
      <c r="Q133" s="245" t="s">
        <v>3740</v>
      </c>
      <c r="R133" s="167">
        <f t="shared" si="20"/>
        <v>23</v>
      </c>
      <c r="S133" s="25" t="str">
        <f t="shared" si="17"/>
        <v>13703</v>
      </c>
      <c r="T133" s="25" t="str">
        <f t="shared" si="21"/>
        <v>A/R Control - Visa Card</v>
      </c>
      <c r="U133" s="25" t="str">
        <f t="shared" si="19"/>
        <v>D</v>
      </c>
      <c r="V133" s="9" t="s">
        <v>33</v>
      </c>
      <c r="W133" s="10">
        <v>13700</v>
      </c>
      <c r="X133" s="25" t="s">
        <v>3700</v>
      </c>
      <c r="Y133" s="9"/>
    </row>
    <row r="134" spans="1:25">
      <c r="A134" s="108"/>
      <c r="B134" s="108"/>
      <c r="C134" s="164"/>
      <c r="D134" s="164"/>
      <c r="E134" s="237"/>
      <c r="F134" s="77"/>
      <c r="G134" s="76"/>
      <c r="H134" s="77"/>
      <c r="I134" s="179"/>
      <c r="J134" s="180"/>
      <c r="K134" s="179"/>
      <c r="L134" s="190"/>
      <c r="M134" s="191"/>
      <c r="N134" s="190"/>
      <c r="O134" s="245">
        <v>13704</v>
      </c>
      <c r="P134" s="201" t="s">
        <v>3627</v>
      </c>
      <c r="Q134" s="245" t="s">
        <v>3741</v>
      </c>
      <c r="R134" s="167">
        <f t="shared" si="20"/>
        <v>33</v>
      </c>
      <c r="S134" s="25" t="str">
        <f t="shared" si="17"/>
        <v>13704</v>
      </c>
      <c r="T134" s="25" t="str">
        <f t="shared" si="21"/>
        <v>A/R Control - Internal No Payment</v>
      </c>
      <c r="U134" s="25" t="str">
        <f t="shared" si="19"/>
        <v>D</v>
      </c>
      <c r="V134" s="9" t="s">
        <v>33</v>
      </c>
      <c r="W134" s="10">
        <v>13700</v>
      </c>
      <c r="X134" s="25" t="s">
        <v>3700</v>
      </c>
      <c r="Y134" s="9"/>
    </row>
    <row r="135" spans="1:25">
      <c r="A135" s="108"/>
      <c r="B135" s="108"/>
      <c r="C135" s="164"/>
      <c r="D135" s="164"/>
      <c r="E135" s="237"/>
      <c r="F135" s="77"/>
      <c r="G135" s="76"/>
      <c r="H135" s="77"/>
      <c r="I135" s="179"/>
      <c r="J135" s="180"/>
      <c r="K135" s="179"/>
      <c r="L135" s="190"/>
      <c r="M135" s="191"/>
      <c r="N135" s="190"/>
      <c r="O135" s="245">
        <v>13705</v>
      </c>
      <c r="P135" s="201" t="s">
        <v>3627</v>
      </c>
      <c r="Q135" s="245" t="s">
        <v>3742</v>
      </c>
      <c r="R135" s="167">
        <f t="shared" si="20"/>
        <v>21</v>
      </c>
      <c r="S135" s="25" t="str">
        <f t="shared" si="17"/>
        <v>13705</v>
      </c>
      <c r="T135" s="25" t="str">
        <f t="shared" si="21"/>
        <v>A/R Control - Advance</v>
      </c>
      <c r="U135" s="25" t="str">
        <f t="shared" si="19"/>
        <v>D</v>
      </c>
      <c r="V135" s="9" t="s">
        <v>33</v>
      </c>
      <c r="W135" s="10">
        <v>13700</v>
      </c>
      <c r="X135" s="25" t="s">
        <v>3700</v>
      </c>
      <c r="Y135" s="9"/>
    </row>
    <row r="136" spans="1:25">
      <c r="A136" s="108"/>
      <c r="B136" s="108"/>
      <c r="C136" s="164"/>
      <c r="D136" s="164"/>
      <c r="E136" s="237"/>
      <c r="F136" s="77"/>
      <c r="G136" s="76"/>
      <c r="H136" s="77"/>
      <c r="I136" s="179"/>
      <c r="J136" s="180"/>
      <c r="K136" s="179"/>
      <c r="L136" s="190"/>
      <c r="M136" s="191"/>
      <c r="N136" s="190"/>
      <c r="O136" s="245">
        <v>13706</v>
      </c>
      <c r="P136" s="201" t="s">
        <v>3627</v>
      </c>
      <c r="Q136" s="245" t="s">
        <v>3743</v>
      </c>
      <c r="R136" s="167">
        <f t="shared" si="20"/>
        <v>19</v>
      </c>
      <c r="S136" s="25" t="str">
        <f t="shared" si="17"/>
        <v>13706</v>
      </c>
      <c r="T136" s="25" t="str">
        <f t="shared" si="21"/>
        <v>A/R Control - Bonds</v>
      </c>
      <c r="U136" s="25" t="str">
        <f t="shared" si="19"/>
        <v>D</v>
      </c>
      <c r="V136" s="9" t="s">
        <v>33</v>
      </c>
      <c r="W136" s="10">
        <v>13700</v>
      </c>
      <c r="X136" s="25" t="s">
        <v>3700</v>
      </c>
      <c r="Y136" s="9"/>
    </row>
    <row r="137" spans="1:25">
      <c r="A137" s="108"/>
      <c r="B137" s="108"/>
      <c r="C137" s="164"/>
      <c r="D137" s="164"/>
      <c r="E137" s="237"/>
      <c r="F137" s="77"/>
      <c r="G137" s="76"/>
      <c r="H137" s="77"/>
      <c r="I137" s="179"/>
      <c r="J137" s="180"/>
      <c r="K137" s="179"/>
      <c r="L137" s="190"/>
      <c r="M137" s="191"/>
      <c r="N137" s="190"/>
      <c r="O137" s="245">
        <v>13707</v>
      </c>
      <c r="P137" s="201" t="s">
        <v>3627</v>
      </c>
      <c r="Q137" s="245" t="s">
        <v>3744</v>
      </c>
      <c r="R137" s="167">
        <f t="shared" si="20"/>
        <v>31</v>
      </c>
      <c r="S137" s="25" t="str">
        <f t="shared" si="17"/>
        <v>13707</v>
      </c>
      <c r="T137" s="25" t="str">
        <f t="shared" si="21"/>
        <v>A/R Control - Security Deposits</v>
      </c>
      <c r="U137" s="25" t="str">
        <f t="shared" si="19"/>
        <v>D</v>
      </c>
      <c r="V137" s="9" t="s">
        <v>33</v>
      </c>
      <c r="W137" s="10">
        <v>13700</v>
      </c>
      <c r="X137" s="25" t="s">
        <v>3700</v>
      </c>
      <c r="Y137" s="9"/>
    </row>
    <row r="138" spans="1:25">
      <c r="A138" s="108"/>
      <c r="B138" s="108"/>
      <c r="C138" s="164"/>
      <c r="D138" s="164"/>
      <c r="E138" s="237"/>
      <c r="F138" s="77"/>
      <c r="G138" s="76"/>
      <c r="H138" s="77"/>
      <c r="I138" s="179"/>
      <c r="J138" s="180"/>
      <c r="K138" s="179"/>
      <c r="L138" s="190"/>
      <c r="M138" s="191"/>
      <c r="N138" s="190"/>
      <c r="O138" s="245">
        <v>13708</v>
      </c>
      <c r="P138" s="201" t="s">
        <v>3627</v>
      </c>
      <c r="Q138" s="245" t="s">
        <v>3745</v>
      </c>
      <c r="R138" s="167">
        <f t="shared" si="20"/>
        <v>27</v>
      </c>
      <c r="S138" s="25" t="str">
        <f t="shared" si="17"/>
        <v>13708</v>
      </c>
      <c r="T138" s="25" t="str">
        <f t="shared" si="21"/>
        <v>A/R Control - Others (Misc)</v>
      </c>
      <c r="U138" s="25" t="str">
        <f t="shared" si="19"/>
        <v>D</v>
      </c>
      <c r="V138" s="9" t="s">
        <v>33</v>
      </c>
      <c r="W138" s="10">
        <v>13700</v>
      </c>
      <c r="X138" s="25" t="s">
        <v>3700</v>
      </c>
      <c r="Y138" s="9"/>
    </row>
    <row r="139" spans="1:25">
      <c r="A139" s="108"/>
      <c r="B139" s="108"/>
      <c r="C139" s="164"/>
      <c r="D139" s="164"/>
      <c r="E139" s="164"/>
      <c r="F139" s="77"/>
      <c r="G139" s="76"/>
      <c r="H139" s="77"/>
      <c r="I139" s="179"/>
      <c r="J139" s="180"/>
      <c r="K139" s="179"/>
      <c r="L139" s="190"/>
      <c r="M139" s="191"/>
      <c r="N139" s="190"/>
      <c r="O139" s="245">
        <v>13709</v>
      </c>
      <c r="P139" s="201" t="s">
        <v>3627</v>
      </c>
      <c r="Q139" s="245" t="s">
        <v>3746</v>
      </c>
      <c r="R139" s="167">
        <f t="shared" si="20"/>
        <v>32</v>
      </c>
      <c r="S139" s="25" t="str">
        <f t="shared" si="17"/>
        <v>13709</v>
      </c>
      <c r="T139" s="25" t="str">
        <f t="shared" si="21"/>
        <v>A/R Control - Fees Pd thru L/Bay</v>
      </c>
      <c r="U139" s="25" t="str">
        <f t="shared" si="19"/>
        <v>D</v>
      </c>
      <c r="V139" s="9" t="s">
        <v>33</v>
      </c>
      <c r="W139" s="10">
        <v>13700</v>
      </c>
      <c r="X139" s="25" t="s">
        <v>3700</v>
      </c>
      <c r="Y139" s="9"/>
    </row>
    <row r="140" spans="1:25">
      <c r="A140" s="108"/>
      <c r="B140" s="108"/>
      <c r="C140" s="164"/>
      <c r="D140" s="164"/>
      <c r="E140" s="164"/>
      <c r="F140" s="77"/>
      <c r="G140" s="76"/>
      <c r="H140" s="77"/>
      <c r="I140" s="179"/>
      <c r="J140" s="180"/>
      <c r="K140" s="179"/>
      <c r="L140" s="190"/>
      <c r="M140" s="191"/>
      <c r="N140" s="190"/>
      <c r="O140" s="245">
        <v>13710</v>
      </c>
      <c r="P140" s="201" t="s">
        <v>3627</v>
      </c>
      <c r="Q140" s="245" t="s">
        <v>3747</v>
      </c>
      <c r="R140" s="167">
        <f t="shared" si="20"/>
        <v>29</v>
      </c>
      <c r="S140" s="25" t="str">
        <f t="shared" si="17"/>
        <v>13710</v>
      </c>
      <c r="T140" s="25" t="str">
        <f t="shared" si="21"/>
        <v>A/R Control - Fees Pd thru RC</v>
      </c>
      <c r="U140" s="25" t="str">
        <f t="shared" si="19"/>
        <v>D</v>
      </c>
      <c r="V140" s="9" t="s">
        <v>33</v>
      </c>
      <c r="W140" s="10">
        <v>13700</v>
      </c>
      <c r="X140" s="25" t="s">
        <v>3700</v>
      </c>
      <c r="Y140" s="9"/>
    </row>
    <row r="141" spans="1:25">
      <c r="A141" s="108"/>
      <c r="B141" s="108"/>
      <c r="C141" s="164"/>
      <c r="D141" s="164"/>
      <c r="E141" s="164"/>
      <c r="F141" s="77"/>
      <c r="G141" s="76"/>
      <c r="H141" s="77"/>
      <c r="I141" s="179"/>
      <c r="J141" s="180"/>
      <c r="K141" s="179"/>
      <c r="L141" s="190"/>
      <c r="M141" s="191"/>
      <c r="N141" s="190"/>
      <c r="O141" s="245">
        <v>13711</v>
      </c>
      <c r="P141" s="201" t="s">
        <v>3627</v>
      </c>
      <c r="Q141" s="245" t="s">
        <v>3748</v>
      </c>
      <c r="R141" s="167">
        <f t="shared" si="20"/>
        <v>35</v>
      </c>
      <c r="S141" s="25" t="str">
        <f t="shared" si="17"/>
        <v>13711</v>
      </c>
      <c r="T141" s="25" t="str">
        <f t="shared" si="21"/>
        <v>A/R Control - Misc Recpts (Cashier)</v>
      </c>
      <c r="U141" s="25" t="str">
        <f t="shared" si="19"/>
        <v>D</v>
      </c>
      <c r="V141" s="9" t="s">
        <v>33</v>
      </c>
      <c r="W141" s="10">
        <v>13700</v>
      </c>
      <c r="X141" s="25" t="s">
        <v>3700</v>
      </c>
      <c r="Y141" s="9"/>
    </row>
    <row r="142" spans="1:25">
      <c r="A142" s="108"/>
      <c r="B142" s="108"/>
      <c r="C142" s="164"/>
      <c r="D142" s="164"/>
      <c r="E142" s="164"/>
      <c r="F142" s="77"/>
      <c r="G142" s="76"/>
      <c r="H142" s="77"/>
      <c r="I142" s="179"/>
      <c r="J142" s="180"/>
      <c r="K142" s="179"/>
      <c r="L142" s="190"/>
      <c r="M142" s="191"/>
      <c r="N142" s="190"/>
      <c r="O142" s="245">
        <v>13712</v>
      </c>
      <c r="P142" s="201" t="s">
        <v>3627</v>
      </c>
      <c r="Q142" s="245" t="s">
        <v>6919</v>
      </c>
      <c r="R142" s="167"/>
      <c r="S142" s="25"/>
      <c r="T142" s="25"/>
      <c r="U142" s="25"/>
      <c r="V142" s="9" t="s">
        <v>33</v>
      </c>
      <c r="W142" s="10"/>
      <c r="X142" s="25"/>
      <c r="Y142" s="9"/>
    </row>
    <row r="143" spans="1:25">
      <c r="A143" s="108"/>
      <c r="B143" s="108"/>
      <c r="C143" s="164"/>
      <c r="D143" s="164"/>
      <c r="E143" s="164"/>
      <c r="F143" s="77"/>
      <c r="G143" s="76"/>
      <c r="H143" s="77"/>
      <c r="I143" s="179"/>
      <c r="J143" s="180"/>
      <c r="K143" s="179"/>
      <c r="L143" s="190"/>
      <c r="M143" s="191"/>
      <c r="N143" s="190"/>
      <c r="O143" s="245">
        <v>13713</v>
      </c>
      <c r="P143" s="201" t="s">
        <v>3627</v>
      </c>
      <c r="Q143" s="245" t="s">
        <v>7281</v>
      </c>
      <c r="R143" s="167"/>
      <c r="S143" s="25"/>
      <c r="T143" s="25"/>
      <c r="U143" s="25"/>
      <c r="V143" s="9" t="s">
        <v>33</v>
      </c>
      <c r="W143" s="10"/>
      <c r="X143" s="25"/>
      <c r="Y143" s="9"/>
    </row>
    <row r="144" spans="1:25">
      <c r="A144" s="108"/>
      <c r="B144" s="108"/>
      <c r="C144" s="164"/>
      <c r="D144" s="164"/>
      <c r="E144" s="164"/>
      <c r="F144" s="77"/>
      <c r="G144" s="76"/>
      <c r="H144" s="77"/>
      <c r="I144" s="179"/>
      <c r="J144" s="180"/>
      <c r="K144" s="179"/>
      <c r="L144" s="190"/>
      <c r="M144" s="191"/>
      <c r="N144" s="190"/>
      <c r="O144" s="245">
        <v>13714</v>
      </c>
      <c r="P144" s="201" t="s">
        <v>3627</v>
      </c>
      <c r="Q144" s="245" t="s">
        <v>7282</v>
      </c>
      <c r="R144" s="167"/>
      <c r="S144" s="25"/>
      <c r="T144" s="25"/>
      <c r="U144" s="25"/>
      <c r="V144" s="9" t="s">
        <v>33</v>
      </c>
      <c r="W144" s="10"/>
      <c r="X144" s="25"/>
      <c r="Y144" s="9"/>
    </row>
    <row r="145" spans="1:25">
      <c r="A145" s="108"/>
      <c r="B145" s="108"/>
      <c r="C145" s="164"/>
      <c r="D145" s="164"/>
      <c r="E145" s="164"/>
      <c r="F145" s="77"/>
      <c r="G145" s="76"/>
      <c r="H145" s="77"/>
      <c r="I145" s="179"/>
      <c r="J145" s="180"/>
      <c r="K145" s="179"/>
      <c r="L145" s="190"/>
      <c r="M145" s="191"/>
      <c r="N145" s="190"/>
      <c r="O145" s="245"/>
      <c r="P145" s="201"/>
      <c r="Q145" s="245"/>
      <c r="R145" s="167"/>
      <c r="S145" s="25"/>
      <c r="T145" s="25"/>
      <c r="U145" s="25"/>
      <c r="V145" s="9"/>
      <c r="W145" s="10"/>
      <c r="X145" s="25"/>
      <c r="Y145" s="9"/>
    </row>
    <row r="146" spans="1:25">
      <c r="A146" s="108"/>
      <c r="B146" s="108"/>
      <c r="C146" s="164"/>
      <c r="D146" s="164"/>
      <c r="E146" s="164"/>
      <c r="F146" s="77"/>
      <c r="G146" s="76"/>
      <c r="H146" s="77"/>
      <c r="I146" s="179"/>
      <c r="J146" s="180"/>
      <c r="K146" s="179"/>
      <c r="L146" s="190">
        <v>13799</v>
      </c>
      <c r="M146" s="191" t="s">
        <v>3627</v>
      </c>
      <c r="N146" s="190" t="s">
        <v>3749</v>
      </c>
      <c r="O146" s="245"/>
      <c r="P146" s="201"/>
      <c r="Q146" s="245"/>
      <c r="R146" s="167">
        <f t="shared" si="20"/>
        <v>28</v>
      </c>
      <c r="S146" s="25" t="str">
        <f t="shared" si="17"/>
        <v>13799</v>
      </c>
      <c r="T146" s="25" t="str">
        <f t="shared" si="21"/>
        <v>Provision for Doubtful Debts</v>
      </c>
      <c r="U146" s="25" t="str">
        <f t="shared" si="19"/>
        <v>D</v>
      </c>
      <c r="V146" s="9" t="s">
        <v>29</v>
      </c>
      <c r="W146" s="10">
        <v>1300</v>
      </c>
      <c r="X146" s="25" t="s">
        <v>3700</v>
      </c>
      <c r="Y146" s="9"/>
    </row>
    <row r="147" spans="1:25">
      <c r="A147" s="108"/>
      <c r="B147" s="108"/>
      <c r="C147" s="164"/>
      <c r="D147" s="164"/>
      <c r="E147" s="164"/>
      <c r="F147" s="77"/>
      <c r="G147" s="76"/>
      <c r="H147" s="77"/>
      <c r="I147" s="179"/>
      <c r="J147" s="180"/>
      <c r="K147" s="179"/>
      <c r="L147" s="190"/>
      <c r="M147" s="191"/>
      <c r="N147" s="190"/>
      <c r="O147" s="200">
        <v>13800</v>
      </c>
      <c r="P147" s="201" t="s">
        <v>3627</v>
      </c>
      <c r="Q147" s="200" t="s">
        <v>3749</v>
      </c>
      <c r="R147" s="167">
        <f t="shared" si="20"/>
        <v>28</v>
      </c>
      <c r="S147" s="25" t="str">
        <f t="shared" si="17"/>
        <v>13800</v>
      </c>
      <c r="T147" s="25" t="str">
        <f t="shared" si="21"/>
        <v>Provision for Doubtful Debts</v>
      </c>
      <c r="U147" s="25" t="str">
        <f t="shared" si="19"/>
        <v>D</v>
      </c>
      <c r="V147" s="9" t="s">
        <v>33</v>
      </c>
      <c r="W147" s="10">
        <v>13799</v>
      </c>
      <c r="X147" s="25" t="s">
        <v>3700</v>
      </c>
      <c r="Y147" s="9"/>
    </row>
    <row r="148" spans="1:25">
      <c r="A148" s="108"/>
      <c r="B148" s="108"/>
      <c r="C148" s="164" t="s">
        <v>3750</v>
      </c>
      <c r="D148" s="164" t="s">
        <v>3627</v>
      </c>
      <c r="E148" s="237" t="s">
        <v>3751</v>
      </c>
      <c r="F148" s="77"/>
      <c r="G148" s="76"/>
      <c r="H148" s="77"/>
      <c r="I148" s="179"/>
      <c r="J148" s="180"/>
      <c r="K148" s="179"/>
      <c r="L148" s="190"/>
      <c r="M148" s="191"/>
      <c r="N148" s="190"/>
      <c r="O148" s="200"/>
      <c r="P148" s="201"/>
      <c r="Q148" s="200"/>
      <c r="R148" s="167">
        <f t="shared" si="20"/>
        <v>0</v>
      </c>
      <c r="S148" s="25" t="str">
        <f t="shared" si="17"/>
        <v/>
      </c>
      <c r="T148" s="25" t="str">
        <f t="shared" si="21"/>
        <v/>
      </c>
      <c r="U148" s="25" t="str">
        <f t="shared" si="19"/>
        <v/>
      </c>
      <c r="V148" s="9"/>
      <c r="W148" s="10"/>
      <c r="X148" s="25"/>
      <c r="Y148" s="9"/>
    </row>
    <row r="149" spans="1:25">
      <c r="A149" s="108"/>
      <c r="B149" s="108"/>
      <c r="C149" s="164"/>
      <c r="D149" s="164"/>
      <c r="E149" s="237"/>
      <c r="F149" s="172">
        <v>140</v>
      </c>
      <c r="G149" s="76" t="s">
        <v>3627</v>
      </c>
      <c r="H149" s="77" t="s">
        <v>3751</v>
      </c>
      <c r="I149" s="179"/>
      <c r="J149" s="180"/>
      <c r="K149" s="179"/>
      <c r="L149" s="190"/>
      <c r="M149" s="191"/>
      <c r="N149" s="190"/>
      <c r="O149" s="200"/>
      <c r="P149" s="201"/>
      <c r="Q149" s="200"/>
      <c r="R149" s="167">
        <f t="shared" si="20"/>
        <v>9</v>
      </c>
      <c r="S149" s="25" t="str">
        <f t="shared" si="17"/>
        <v>140</v>
      </c>
      <c r="T149" s="25" t="str">
        <f t="shared" si="21"/>
        <v>Inventory</v>
      </c>
      <c r="U149" s="25" t="str">
        <f t="shared" si="19"/>
        <v>D</v>
      </c>
      <c r="V149" s="9" t="s">
        <v>29</v>
      </c>
      <c r="W149" s="10"/>
      <c r="X149" s="25" t="s">
        <v>3750</v>
      </c>
      <c r="Y149" s="9"/>
    </row>
    <row r="150" spans="1:25">
      <c r="A150" s="108"/>
      <c r="B150" s="108"/>
      <c r="C150" s="164"/>
      <c r="D150" s="164"/>
      <c r="E150" s="237"/>
      <c r="F150" s="77"/>
      <c r="G150" s="76"/>
      <c r="H150" s="77"/>
      <c r="I150" s="181">
        <v>1400</v>
      </c>
      <c r="J150" s="180" t="s">
        <v>3627</v>
      </c>
      <c r="K150" s="179" t="s">
        <v>3751</v>
      </c>
      <c r="L150" s="190"/>
      <c r="M150" s="191"/>
      <c r="N150" s="190"/>
      <c r="O150" s="200"/>
      <c r="P150" s="201"/>
      <c r="Q150" s="200"/>
      <c r="R150" s="167">
        <f t="shared" si="20"/>
        <v>9</v>
      </c>
      <c r="S150" s="25" t="str">
        <f t="shared" si="17"/>
        <v>1400</v>
      </c>
      <c r="T150" s="25" t="str">
        <f t="shared" si="21"/>
        <v>Inventory</v>
      </c>
      <c r="U150" s="25" t="str">
        <f t="shared" si="19"/>
        <v>D</v>
      </c>
      <c r="V150" s="9" t="s">
        <v>29</v>
      </c>
      <c r="W150" s="10">
        <v>140</v>
      </c>
      <c r="X150" s="25" t="s">
        <v>3750</v>
      </c>
      <c r="Y150" s="9"/>
    </row>
    <row r="151" spans="1:25">
      <c r="A151" s="108"/>
      <c r="B151" s="108"/>
      <c r="C151" s="164"/>
      <c r="D151" s="164"/>
      <c r="E151" s="237"/>
      <c r="F151" s="77"/>
      <c r="G151" s="76"/>
      <c r="H151" s="77"/>
      <c r="I151" s="179"/>
      <c r="J151" s="180"/>
      <c r="K151" s="179"/>
      <c r="L151" s="190">
        <v>14100</v>
      </c>
      <c r="M151" s="191" t="s">
        <v>3627</v>
      </c>
      <c r="N151" s="190" t="s">
        <v>3752</v>
      </c>
      <c r="O151" s="200"/>
      <c r="P151" s="201"/>
      <c r="Q151" s="200"/>
      <c r="R151" s="167">
        <f t="shared" si="20"/>
        <v>34</v>
      </c>
      <c r="S151" s="25" t="str">
        <f t="shared" si="17"/>
        <v>14100</v>
      </c>
      <c r="T151" s="25" t="str">
        <f t="shared" si="21"/>
        <v>Inventory - Books and Publications</v>
      </c>
      <c r="U151" s="25" t="str">
        <f t="shared" si="19"/>
        <v>D</v>
      </c>
      <c r="V151" s="9" t="s">
        <v>29</v>
      </c>
      <c r="W151" s="10">
        <v>1400</v>
      </c>
      <c r="X151" s="25" t="s">
        <v>3750</v>
      </c>
      <c r="Y151" s="9"/>
    </row>
    <row r="152" spans="1:25">
      <c r="A152" s="108"/>
      <c r="B152" s="108"/>
      <c r="C152" s="164"/>
      <c r="D152" s="164"/>
      <c r="E152" s="237"/>
      <c r="F152" s="77"/>
      <c r="G152" s="76"/>
      <c r="H152" s="77"/>
      <c r="I152" s="179"/>
      <c r="J152" s="180"/>
      <c r="K152" s="179"/>
      <c r="L152" s="190"/>
      <c r="M152" s="191"/>
      <c r="N152" s="190"/>
      <c r="O152" s="200">
        <v>14101</v>
      </c>
      <c r="P152" s="201" t="s">
        <v>3627</v>
      </c>
      <c r="Q152" s="200" t="s">
        <v>3753</v>
      </c>
      <c r="R152" s="167">
        <f t="shared" si="20"/>
        <v>23</v>
      </c>
      <c r="S152" s="25" t="str">
        <f t="shared" si="17"/>
        <v>14101</v>
      </c>
      <c r="T152" s="25" t="str">
        <f t="shared" si="21"/>
        <v>Inventory - Book Centre</v>
      </c>
      <c r="U152" s="25" t="str">
        <f t="shared" si="19"/>
        <v>D</v>
      </c>
      <c r="V152" s="9" t="s">
        <v>33</v>
      </c>
      <c r="W152" s="10">
        <v>14100</v>
      </c>
      <c r="X152" s="25" t="s">
        <v>3750</v>
      </c>
      <c r="Y152" s="9"/>
    </row>
    <row r="153" spans="1:25">
      <c r="A153" s="108"/>
      <c r="B153" s="108"/>
      <c r="C153" s="164"/>
      <c r="D153" s="164"/>
      <c r="E153" s="237"/>
      <c r="F153" s="77"/>
      <c r="G153" s="76"/>
      <c r="H153" s="77"/>
      <c r="I153" s="179"/>
      <c r="J153" s="180"/>
      <c r="K153" s="179"/>
      <c r="L153" s="190"/>
      <c r="M153" s="191"/>
      <c r="N153" s="190"/>
      <c r="O153" s="200">
        <v>14102</v>
      </c>
      <c r="P153" s="201" t="s">
        <v>3627</v>
      </c>
      <c r="Q153" s="200" t="s">
        <v>3754</v>
      </c>
      <c r="R153" s="167">
        <f t="shared" si="20"/>
        <v>25</v>
      </c>
      <c r="S153" s="25" t="str">
        <f t="shared" si="17"/>
        <v>14102</v>
      </c>
      <c r="T153" s="25" t="str">
        <f t="shared" si="21"/>
        <v>Inventory - Computer Shop</v>
      </c>
      <c r="U153" s="25" t="str">
        <f t="shared" si="19"/>
        <v>D</v>
      </c>
      <c r="V153" s="9" t="s">
        <v>33</v>
      </c>
      <c r="W153" s="10">
        <v>14100</v>
      </c>
      <c r="X153" s="25" t="s">
        <v>3750</v>
      </c>
      <c r="Y153" s="9"/>
    </row>
    <row r="154" spans="1:25">
      <c r="A154" s="108"/>
      <c r="B154" s="108"/>
      <c r="C154" s="164"/>
      <c r="D154" s="164"/>
      <c r="E154" s="237"/>
      <c r="F154" s="77"/>
      <c r="G154" s="76"/>
      <c r="H154" s="77"/>
      <c r="I154" s="179"/>
      <c r="J154" s="180"/>
      <c r="K154" s="179"/>
      <c r="L154" s="190"/>
      <c r="M154" s="191"/>
      <c r="N154" s="190"/>
      <c r="O154" s="200">
        <v>14103</v>
      </c>
      <c r="P154" s="201" t="s">
        <v>3627</v>
      </c>
      <c r="Q154" s="200" t="s">
        <v>3755</v>
      </c>
      <c r="R154" s="167">
        <f t="shared" si="20"/>
        <v>17</v>
      </c>
      <c r="S154" s="25" t="str">
        <f t="shared" ref="S154:S190" si="22">F154&amp;I154&amp;L154&amp;O154</f>
        <v>14103</v>
      </c>
      <c r="T154" s="25" t="str">
        <f t="shared" si="21"/>
        <v>Inventory - Books</v>
      </c>
      <c r="U154" s="25" t="str">
        <f t="shared" ref="U154:U190" si="23">G154&amp;J154&amp;M154&amp;P154</f>
        <v>D</v>
      </c>
      <c r="V154" s="9" t="s">
        <v>33</v>
      </c>
      <c r="W154" s="10">
        <v>14100</v>
      </c>
      <c r="X154" s="25" t="s">
        <v>3750</v>
      </c>
      <c r="Y154" s="9"/>
    </row>
    <row r="155" spans="1:25">
      <c r="A155" s="108"/>
      <c r="B155" s="108"/>
      <c r="C155" s="164"/>
      <c r="D155" s="164"/>
      <c r="E155" s="237"/>
      <c r="F155" s="77"/>
      <c r="G155" s="76"/>
      <c r="H155" s="77"/>
      <c r="I155" s="179"/>
      <c r="J155" s="180"/>
      <c r="K155" s="179"/>
      <c r="L155" s="190"/>
      <c r="M155" s="191"/>
      <c r="N155" s="190"/>
      <c r="O155" s="200">
        <v>14104</v>
      </c>
      <c r="P155" s="201" t="s">
        <v>3627</v>
      </c>
      <c r="Q155" s="200" t="s">
        <v>3756</v>
      </c>
      <c r="R155" s="167">
        <f t="shared" si="20"/>
        <v>21</v>
      </c>
      <c r="S155" s="25" t="str">
        <f t="shared" si="22"/>
        <v>14104</v>
      </c>
      <c r="T155" s="25" t="str">
        <f t="shared" si="21"/>
        <v>Inventory - Crse Mats</v>
      </c>
      <c r="U155" s="25" t="str">
        <f t="shared" si="23"/>
        <v>D</v>
      </c>
      <c r="V155" s="9" t="s">
        <v>33</v>
      </c>
      <c r="W155" s="10">
        <v>14100</v>
      </c>
      <c r="X155" s="25" t="s">
        <v>3750</v>
      </c>
      <c r="Y155" s="9"/>
    </row>
    <row r="156" spans="1:25">
      <c r="A156" s="108"/>
      <c r="B156" s="108"/>
      <c r="C156" s="164"/>
      <c r="D156" s="164"/>
      <c r="E156" s="237"/>
      <c r="F156" s="77"/>
      <c r="G156" s="76"/>
      <c r="H156" s="77"/>
      <c r="I156" s="179"/>
      <c r="J156" s="180"/>
      <c r="K156" s="179"/>
      <c r="L156" s="190"/>
      <c r="M156" s="191"/>
      <c r="N156" s="190"/>
      <c r="O156" s="200">
        <v>14105</v>
      </c>
      <c r="P156" s="201" t="s">
        <v>3627</v>
      </c>
      <c r="Q156" s="200" t="s">
        <v>3757</v>
      </c>
      <c r="R156" s="167">
        <f t="shared" si="20"/>
        <v>23</v>
      </c>
      <c r="S156" s="25" t="str">
        <f t="shared" si="22"/>
        <v>14105</v>
      </c>
      <c r="T156" s="25" t="str">
        <f t="shared" si="21"/>
        <v xml:space="preserve">Inventory - Stationery </v>
      </c>
      <c r="U156" s="25" t="str">
        <f t="shared" si="23"/>
        <v>D</v>
      </c>
      <c r="V156" s="9" t="s">
        <v>33</v>
      </c>
      <c r="W156" s="10">
        <v>14100</v>
      </c>
      <c r="X156" s="25" t="s">
        <v>3750</v>
      </c>
      <c r="Y156" s="9"/>
    </row>
    <row r="157" spans="1:25">
      <c r="A157" s="108"/>
      <c r="B157" s="108"/>
      <c r="C157" s="164"/>
      <c r="D157" s="164"/>
      <c r="E157" s="237"/>
      <c r="F157" s="77"/>
      <c r="G157" s="76"/>
      <c r="H157" s="77"/>
      <c r="I157" s="179"/>
      <c r="J157" s="180"/>
      <c r="K157" s="179"/>
      <c r="L157" s="190"/>
      <c r="M157" s="191"/>
      <c r="N157" s="190"/>
      <c r="O157" s="200">
        <v>14106</v>
      </c>
      <c r="P157" s="201" t="s">
        <v>3627</v>
      </c>
      <c r="Q157" s="200" t="s">
        <v>3758</v>
      </c>
      <c r="R157" s="167">
        <f t="shared" si="20"/>
        <v>17</v>
      </c>
      <c r="S157" s="25" t="str">
        <f t="shared" si="22"/>
        <v>14106</v>
      </c>
      <c r="T157" s="25" t="str">
        <f t="shared" si="21"/>
        <v>Inventory - IRETA</v>
      </c>
      <c r="U157" s="25" t="str">
        <f t="shared" si="23"/>
        <v>D</v>
      </c>
      <c r="V157" s="9" t="s">
        <v>33</v>
      </c>
      <c r="W157" s="10">
        <v>14100</v>
      </c>
      <c r="X157" s="25" t="s">
        <v>3750</v>
      </c>
      <c r="Y157" s="9"/>
    </row>
    <row r="158" spans="1:25">
      <c r="A158" s="108"/>
      <c r="B158" s="108"/>
      <c r="C158" s="164"/>
      <c r="D158" s="164"/>
      <c r="E158" s="237"/>
      <c r="F158" s="77"/>
      <c r="G158" s="76"/>
      <c r="H158" s="77"/>
      <c r="I158" s="179"/>
      <c r="J158" s="180"/>
      <c r="K158" s="179"/>
      <c r="L158" s="190"/>
      <c r="M158" s="191"/>
      <c r="N158" s="190"/>
      <c r="O158" s="200">
        <v>14107</v>
      </c>
      <c r="P158" s="201" t="s">
        <v>3627</v>
      </c>
      <c r="Q158" s="200" t="s">
        <v>6920</v>
      </c>
      <c r="R158" s="167"/>
      <c r="S158" s="25"/>
      <c r="T158" s="25"/>
      <c r="U158" s="25"/>
      <c r="V158" s="9"/>
      <c r="W158" s="10"/>
      <c r="X158" s="25"/>
      <c r="Y158" s="9"/>
    </row>
    <row r="159" spans="1:25">
      <c r="A159" s="108"/>
      <c r="B159" s="108"/>
      <c r="C159" s="164"/>
      <c r="D159" s="164"/>
      <c r="E159" s="237"/>
      <c r="F159" s="77"/>
      <c r="G159" s="76"/>
      <c r="H159" s="77"/>
      <c r="I159" s="179"/>
      <c r="J159" s="180"/>
      <c r="K159" s="179"/>
      <c r="L159" s="190">
        <v>14200</v>
      </c>
      <c r="M159" s="191" t="s">
        <v>3627</v>
      </c>
      <c r="N159" s="190" t="s">
        <v>3759</v>
      </c>
      <c r="O159" s="200"/>
      <c r="P159" s="201"/>
      <c r="Q159" s="200"/>
      <c r="R159" s="167">
        <f t="shared" si="20"/>
        <v>26</v>
      </c>
      <c r="S159" s="25" t="str">
        <f t="shared" si="22"/>
        <v>14200</v>
      </c>
      <c r="T159" s="25" t="str">
        <f t="shared" si="21"/>
        <v>Inventory - Academic Gowns</v>
      </c>
      <c r="U159" s="25" t="str">
        <f t="shared" si="23"/>
        <v>D</v>
      </c>
      <c r="V159" s="9" t="s">
        <v>29</v>
      </c>
      <c r="W159" s="10">
        <v>1400</v>
      </c>
      <c r="X159" s="25" t="s">
        <v>3750</v>
      </c>
      <c r="Y159" s="9"/>
    </row>
    <row r="160" spans="1:25">
      <c r="A160" s="108"/>
      <c r="B160" s="108"/>
      <c r="C160" s="164"/>
      <c r="D160" s="164"/>
      <c r="E160" s="237"/>
      <c r="F160" s="77"/>
      <c r="G160" s="76"/>
      <c r="H160" s="77"/>
      <c r="I160" s="179"/>
      <c r="J160" s="180"/>
      <c r="K160" s="179"/>
      <c r="L160" s="190"/>
      <c r="M160" s="191"/>
      <c r="N160" s="190"/>
      <c r="O160" s="200">
        <v>14201</v>
      </c>
      <c r="P160" s="201" t="s">
        <v>3627</v>
      </c>
      <c r="Q160" s="200" t="s">
        <v>3759</v>
      </c>
      <c r="R160" s="167">
        <f t="shared" si="20"/>
        <v>26</v>
      </c>
      <c r="S160" s="25" t="str">
        <f t="shared" si="22"/>
        <v>14201</v>
      </c>
      <c r="T160" s="25" t="str">
        <f t="shared" si="21"/>
        <v>Inventory - Academic Gowns</v>
      </c>
      <c r="U160" s="25" t="str">
        <f t="shared" si="23"/>
        <v>D</v>
      </c>
      <c r="V160" s="9" t="s">
        <v>33</v>
      </c>
      <c r="W160" s="10">
        <v>14200</v>
      </c>
      <c r="X160" s="25" t="s">
        <v>3750</v>
      </c>
      <c r="Y160" s="9"/>
    </row>
    <row r="161" spans="1:25">
      <c r="A161" s="108"/>
      <c r="B161" s="108"/>
      <c r="C161" s="164"/>
      <c r="D161" s="164"/>
      <c r="E161" s="237"/>
      <c r="F161" s="77"/>
      <c r="G161" s="76"/>
      <c r="H161" s="77"/>
      <c r="I161" s="179"/>
      <c r="J161" s="180"/>
      <c r="K161" s="179"/>
      <c r="L161" s="190">
        <v>14300</v>
      </c>
      <c r="M161" s="191" t="s">
        <v>3627</v>
      </c>
      <c r="N161" s="190" t="s">
        <v>3760</v>
      </c>
      <c r="O161" s="200"/>
      <c r="P161" s="201"/>
      <c r="Q161" s="200"/>
      <c r="R161" s="167">
        <f t="shared" si="20"/>
        <v>23</v>
      </c>
      <c r="S161" s="25" t="str">
        <f t="shared" si="22"/>
        <v>14300</v>
      </c>
      <c r="T161" s="25" t="str">
        <f t="shared" si="21"/>
        <v>Inventory - Maintenance</v>
      </c>
      <c r="U161" s="25" t="str">
        <f t="shared" si="23"/>
        <v>D</v>
      </c>
      <c r="V161" s="9" t="s">
        <v>29</v>
      </c>
      <c r="W161" s="10">
        <v>1400</v>
      </c>
      <c r="X161" s="25" t="s">
        <v>3750</v>
      </c>
      <c r="Y161" s="9"/>
    </row>
    <row r="162" spans="1:25">
      <c r="A162" s="108"/>
      <c r="B162" s="108"/>
      <c r="C162" s="164"/>
      <c r="D162" s="164"/>
      <c r="E162" s="237"/>
      <c r="F162" s="77"/>
      <c r="G162" s="76"/>
      <c r="H162" s="77"/>
      <c r="I162" s="179"/>
      <c r="J162" s="180"/>
      <c r="K162" s="179"/>
      <c r="L162" s="190"/>
      <c r="M162" s="191"/>
      <c r="N162" s="190"/>
      <c r="O162" s="200">
        <v>14301</v>
      </c>
      <c r="P162" s="201" t="s">
        <v>3627</v>
      </c>
      <c r="Q162" s="200" t="s">
        <v>3760</v>
      </c>
      <c r="R162" s="167">
        <f t="shared" ref="R162:R197" si="24">MAX(LEN(H162),LEN(K162),LEN(N162), LEN(Q162))</f>
        <v>23</v>
      </c>
      <c r="S162" s="25" t="str">
        <f t="shared" si="22"/>
        <v>14301</v>
      </c>
      <c r="T162" s="25" t="str">
        <f t="shared" ref="T162:T197" si="25">H162&amp;K162&amp;N162&amp;Q162</f>
        <v>Inventory - Maintenance</v>
      </c>
      <c r="U162" s="25" t="str">
        <f t="shared" si="23"/>
        <v>D</v>
      </c>
      <c r="V162" s="9" t="s">
        <v>33</v>
      </c>
      <c r="W162" s="10">
        <v>14300</v>
      </c>
      <c r="X162" s="25" t="s">
        <v>3750</v>
      </c>
      <c r="Y162" s="9"/>
    </row>
    <row r="163" spans="1:25">
      <c r="A163" s="108"/>
      <c r="B163" s="108"/>
      <c r="C163" s="164"/>
      <c r="D163" s="164"/>
      <c r="E163" s="237"/>
      <c r="F163" s="77"/>
      <c r="G163" s="76"/>
      <c r="H163" s="77"/>
      <c r="I163" s="179"/>
      <c r="J163" s="180"/>
      <c r="K163" s="179"/>
      <c r="L163" s="190">
        <v>14400</v>
      </c>
      <c r="M163" s="191" t="s">
        <v>3627</v>
      </c>
      <c r="N163" s="190" t="s">
        <v>3761</v>
      </c>
      <c r="O163" s="200"/>
      <c r="P163" s="201"/>
      <c r="Q163" s="200"/>
      <c r="R163" s="167">
        <f t="shared" si="24"/>
        <v>33</v>
      </c>
      <c r="S163" s="25" t="str">
        <f t="shared" si="22"/>
        <v>14400</v>
      </c>
      <c r="T163" s="25" t="str">
        <f t="shared" si="25"/>
        <v>Inventory - Catering and Domestic</v>
      </c>
      <c r="U163" s="25" t="str">
        <f t="shared" si="23"/>
        <v>D</v>
      </c>
      <c r="V163" s="9" t="s">
        <v>29</v>
      </c>
      <c r="W163" s="10">
        <v>1400</v>
      </c>
      <c r="X163" s="25" t="s">
        <v>3750</v>
      </c>
      <c r="Y163" s="9"/>
    </row>
    <row r="164" spans="1:25">
      <c r="A164" s="108"/>
      <c r="B164" s="108"/>
      <c r="C164" s="164"/>
      <c r="D164" s="164"/>
      <c r="E164" s="237"/>
      <c r="F164" s="77"/>
      <c r="G164" s="76"/>
      <c r="H164" s="77"/>
      <c r="I164" s="179"/>
      <c r="J164" s="180"/>
      <c r="K164" s="179"/>
      <c r="L164" s="190"/>
      <c r="M164" s="191"/>
      <c r="N164" s="190"/>
      <c r="O164" s="200">
        <v>14401</v>
      </c>
      <c r="P164" s="201" t="s">
        <v>3627</v>
      </c>
      <c r="Q164" s="200" t="s">
        <v>3762</v>
      </c>
      <c r="R164" s="167">
        <f t="shared" si="24"/>
        <v>15</v>
      </c>
      <c r="S164" s="25" t="str">
        <f t="shared" si="22"/>
        <v>14401</v>
      </c>
      <c r="T164" s="25" t="str">
        <f t="shared" si="25"/>
        <v>Inventory - CRC</v>
      </c>
      <c r="U164" s="25" t="str">
        <f t="shared" si="23"/>
        <v>D</v>
      </c>
      <c r="V164" s="9" t="s">
        <v>33</v>
      </c>
      <c r="W164" s="10">
        <v>14400</v>
      </c>
      <c r="X164" s="25" t="s">
        <v>3750</v>
      </c>
      <c r="Y164" s="9"/>
    </row>
    <row r="165" spans="1:25">
      <c r="A165" s="108"/>
      <c r="B165" s="108"/>
      <c r="C165" s="164"/>
      <c r="D165" s="164"/>
      <c r="E165" s="237"/>
      <c r="F165" s="77"/>
      <c r="G165" s="76"/>
      <c r="H165" s="77"/>
      <c r="I165" s="179"/>
      <c r="J165" s="180"/>
      <c r="K165" s="179"/>
      <c r="L165" s="190"/>
      <c r="M165" s="191"/>
      <c r="N165" s="190"/>
      <c r="O165" s="200">
        <v>14402</v>
      </c>
      <c r="P165" s="201" t="s">
        <v>3627</v>
      </c>
      <c r="Q165" s="200" t="s">
        <v>3763</v>
      </c>
      <c r="R165" s="167">
        <f t="shared" si="24"/>
        <v>27</v>
      </c>
      <c r="S165" s="25" t="str">
        <f t="shared" si="22"/>
        <v>14402</v>
      </c>
      <c r="T165" s="25" t="str">
        <f t="shared" si="25"/>
        <v>Inventory - Computer Spares</v>
      </c>
      <c r="U165" s="25" t="str">
        <f t="shared" si="23"/>
        <v>D</v>
      </c>
      <c r="V165" s="9" t="s">
        <v>33</v>
      </c>
      <c r="W165" s="10">
        <v>14400</v>
      </c>
      <c r="X165" s="25" t="s">
        <v>3750</v>
      </c>
      <c r="Y165" s="9"/>
    </row>
    <row r="166" spans="1:25">
      <c r="A166" s="108"/>
      <c r="B166" s="108"/>
      <c r="C166" s="164"/>
      <c r="D166" s="164"/>
      <c r="E166" s="237"/>
      <c r="F166" s="77"/>
      <c r="G166" s="76"/>
      <c r="H166" s="77"/>
      <c r="I166" s="179"/>
      <c r="J166" s="180"/>
      <c r="K166" s="179"/>
      <c r="L166" s="190"/>
      <c r="M166" s="191"/>
      <c r="N166" s="190"/>
      <c r="O166" s="200">
        <v>14403</v>
      </c>
      <c r="P166" s="201" t="s">
        <v>3627</v>
      </c>
      <c r="Q166" s="200" t="s">
        <v>3764</v>
      </c>
      <c r="R166" s="167">
        <f t="shared" si="24"/>
        <v>32</v>
      </c>
      <c r="S166" s="25" t="str">
        <f t="shared" si="22"/>
        <v>14403</v>
      </c>
      <c r="T166" s="25" t="str">
        <f t="shared" si="25"/>
        <v>Inventory - Student Accomodation</v>
      </c>
      <c r="U166" s="25" t="str">
        <f t="shared" si="23"/>
        <v>D</v>
      </c>
      <c r="V166" s="9" t="s">
        <v>33</v>
      </c>
      <c r="W166" s="10">
        <v>14400</v>
      </c>
      <c r="X166" s="25" t="s">
        <v>3750</v>
      </c>
      <c r="Y166" s="9"/>
    </row>
    <row r="167" spans="1:25">
      <c r="A167" s="108"/>
      <c r="B167" s="108"/>
      <c r="C167" s="164"/>
      <c r="D167" s="164"/>
      <c r="E167" s="237"/>
      <c r="F167" s="77"/>
      <c r="G167" s="76"/>
      <c r="H167" s="77"/>
      <c r="I167" s="179"/>
      <c r="J167" s="180"/>
      <c r="K167" s="179"/>
      <c r="L167" s="190">
        <v>14500</v>
      </c>
      <c r="M167" s="191" t="s">
        <v>3627</v>
      </c>
      <c r="N167" s="190" t="s">
        <v>3765</v>
      </c>
      <c r="O167" s="200"/>
      <c r="P167" s="201"/>
      <c r="Q167" s="200"/>
      <c r="R167" s="167">
        <f t="shared" si="24"/>
        <v>21</v>
      </c>
      <c r="S167" s="25" t="str">
        <f t="shared" si="22"/>
        <v>14500</v>
      </c>
      <c r="T167" s="25" t="str">
        <f t="shared" si="25"/>
        <v>Prov for Obsolescence</v>
      </c>
      <c r="U167" s="25" t="str">
        <f t="shared" si="23"/>
        <v>D</v>
      </c>
      <c r="V167" s="9" t="s">
        <v>29</v>
      </c>
      <c r="W167" s="10">
        <v>1400</v>
      </c>
      <c r="X167" s="25" t="s">
        <v>3750</v>
      </c>
      <c r="Y167" s="9"/>
    </row>
    <row r="168" spans="1:25">
      <c r="A168" s="108"/>
      <c r="B168" s="108"/>
      <c r="C168" s="164"/>
      <c r="D168" s="164"/>
      <c r="E168" s="237"/>
      <c r="F168" s="77"/>
      <c r="G168" s="76"/>
      <c r="H168" s="77"/>
      <c r="I168" s="179"/>
      <c r="J168" s="180"/>
      <c r="K168" s="179"/>
      <c r="L168" s="190"/>
      <c r="M168" s="191"/>
      <c r="N168" s="190"/>
      <c r="O168" s="200">
        <v>14501</v>
      </c>
      <c r="P168" s="201" t="s">
        <v>3627</v>
      </c>
      <c r="Q168" s="200" t="s">
        <v>3766</v>
      </c>
      <c r="R168" s="167">
        <f t="shared" si="24"/>
        <v>29</v>
      </c>
      <c r="S168" s="25" t="str">
        <f t="shared" si="22"/>
        <v>14501</v>
      </c>
      <c r="T168" s="25" t="str">
        <f t="shared" si="25"/>
        <v>Prov for Obsolescence - Gowns</v>
      </c>
      <c r="U168" s="25" t="str">
        <f t="shared" si="23"/>
        <v>D</v>
      </c>
      <c r="V168" s="9" t="s">
        <v>33</v>
      </c>
      <c r="W168" s="10">
        <v>14500</v>
      </c>
      <c r="X168" s="25" t="s">
        <v>3750</v>
      </c>
      <c r="Y168" s="9"/>
    </row>
    <row r="169" spans="1:25">
      <c r="A169" s="108"/>
      <c r="B169" s="108"/>
      <c r="C169" s="164"/>
      <c r="D169" s="164"/>
      <c r="E169" s="237"/>
      <c r="F169" s="77"/>
      <c r="G169" s="76"/>
      <c r="H169" s="77"/>
      <c r="I169" s="179"/>
      <c r="J169" s="180"/>
      <c r="K169" s="179"/>
      <c r="L169" s="190"/>
      <c r="M169" s="191"/>
      <c r="N169" s="190"/>
      <c r="O169" s="200">
        <v>14502</v>
      </c>
      <c r="P169" s="201" t="s">
        <v>3627</v>
      </c>
      <c r="Q169" s="200" t="s">
        <v>3767</v>
      </c>
      <c r="R169" s="167">
        <f t="shared" si="24"/>
        <v>29</v>
      </c>
      <c r="S169" s="25" t="str">
        <f t="shared" si="22"/>
        <v>14502</v>
      </c>
      <c r="T169" s="25" t="str">
        <f t="shared" si="25"/>
        <v>Prov for Obsolescence - Books</v>
      </c>
      <c r="U169" s="25" t="str">
        <f t="shared" si="23"/>
        <v>D</v>
      </c>
      <c r="V169" s="9" t="s">
        <v>33</v>
      </c>
      <c r="W169" s="10">
        <v>14500</v>
      </c>
      <c r="X169" s="25" t="s">
        <v>3750</v>
      </c>
      <c r="Y169" s="9"/>
    </row>
    <row r="170" spans="1:25">
      <c r="A170" s="108"/>
      <c r="B170" s="108"/>
      <c r="C170" s="164"/>
      <c r="D170" s="164"/>
      <c r="E170" s="237"/>
      <c r="F170" s="77"/>
      <c r="G170" s="76"/>
      <c r="H170" s="77"/>
      <c r="I170" s="179"/>
      <c r="J170" s="180"/>
      <c r="K170" s="179"/>
      <c r="L170" s="190"/>
      <c r="M170" s="191"/>
      <c r="N170" s="190"/>
      <c r="O170" s="200">
        <v>14503</v>
      </c>
      <c r="P170" s="201" t="s">
        <v>3627</v>
      </c>
      <c r="Q170" s="200" t="s">
        <v>3768</v>
      </c>
      <c r="R170" s="167">
        <f t="shared" si="24"/>
        <v>35</v>
      </c>
      <c r="S170" s="25" t="str">
        <f t="shared" si="22"/>
        <v>14503</v>
      </c>
      <c r="T170" s="25" t="str">
        <f t="shared" si="25"/>
        <v>Prov for Obsolescence - Maintenance</v>
      </c>
      <c r="U170" s="25" t="str">
        <f t="shared" si="23"/>
        <v>D</v>
      </c>
      <c r="V170" s="9" t="s">
        <v>33</v>
      </c>
      <c r="W170" s="10">
        <v>14500</v>
      </c>
      <c r="X170" s="25" t="s">
        <v>3750</v>
      </c>
      <c r="Y170" s="9"/>
    </row>
    <row r="171" spans="1:25">
      <c r="A171" s="108"/>
      <c r="B171" s="108"/>
      <c r="C171" s="164"/>
      <c r="D171" s="164"/>
      <c r="E171" s="237"/>
      <c r="F171" s="77"/>
      <c r="G171" s="76"/>
      <c r="H171" s="77"/>
      <c r="I171" s="179"/>
      <c r="J171" s="180"/>
      <c r="K171" s="179"/>
      <c r="L171" s="190"/>
      <c r="M171" s="191"/>
      <c r="N171" s="190"/>
      <c r="O171" s="200">
        <v>14504</v>
      </c>
      <c r="P171" s="201" t="s">
        <v>3627</v>
      </c>
      <c r="Q171" s="200" t="s">
        <v>3769</v>
      </c>
      <c r="R171" s="167">
        <f t="shared" si="24"/>
        <v>35</v>
      </c>
      <c r="S171" s="25" t="str">
        <f t="shared" si="22"/>
        <v>14504</v>
      </c>
      <c r="T171" s="25" t="str">
        <f t="shared" si="25"/>
        <v>Prov for Obslnce - Catering &amp; Dmstc</v>
      </c>
      <c r="U171" s="25" t="str">
        <f t="shared" si="23"/>
        <v>D</v>
      </c>
      <c r="V171" s="9" t="s">
        <v>33</v>
      </c>
      <c r="W171" s="10">
        <v>14500</v>
      </c>
      <c r="X171" s="25" t="s">
        <v>3750</v>
      </c>
      <c r="Y171" s="9"/>
    </row>
    <row r="172" spans="1:25">
      <c r="A172" s="108"/>
      <c r="B172" s="108"/>
      <c r="C172" s="164"/>
      <c r="D172" s="164"/>
      <c r="E172" s="237"/>
      <c r="F172" s="77"/>
      <c r="G172" s="76"/>
      <c r="H172" s="77"/>
      <c r="I172" s="179"/>
      <c r="J172" s="180"/>
      <c r="K172" s="179"/>
      <c r="L172" s="190"/>
      <c r="M172" s="191"/>
      <c r="N172" s="190"/>
      <c r="O172" s="200">
        <v>14505</v>
      </c>
      <c r="P172" s="201" t="s">
        <v>3627</v>
      </c>
      <c r="Q172" s="200" t="s">
        <v>6921</v>
      </c>
      <c r="R172" s="167"/>
      <c r="S172" s="25"/>
      <c r="T172" s="25"/>
      <c r="U172" s="25"/>
      <c r="V172" s="9" t="s">
        <v>33</v>
      </c>
      <c r="W172" s="10"/>
      <c r="X172" s="25"/>
      <c r="Y172" s="9"/>
    </row>
    <row r="173" spans="1:25">
      <c r="A173" s="108"/>
      <c r="B173" s="108"/>
      <c r="C173" s="164"/>
      <c r="D173" s="164"/>
      <c r="E173" s="237"/>
      <c r="F173" s="77"/>
      <c r="G173" s="76"/>
      <c r="H173" s="77"/>
      <c r="I173" s="179"/>
      <c r="J173" s="180"/>
      <c r="K173" s="179"/>
      <c r="L173" s="190">
        <v>14600</v>
      </c>
      <c r="M173" s="191" t="s">
        <v>3627</v>
      </c>
      <c r="N173" s="190" t="s">
        <v>3770</v>
      </c>
      <c r="O173" s="200"/>
      <c r="P173" s="201"/>
      <c r="Q173" s="200"/>
      <c r="R173" s="167">
        <f t="shared" si="24"/>
        <v>17</v>
      </c>
      <c r="S173" s="25" t="str">
        <f t="shared" si="22"/>
        <v>14600</v>
      </c>
      <c r="T173" s="25" t="str">
        <f t="shared" si="25"/>
        <v>Unrealised Profit</v>
      </c>
      <c r="U173" s="25" t="str">
        <f t="shared" si="23"/>
        <v>D</v>
      </c>
      <c r="V173" s="9" t="s">
        <v>29</v>
      </c>
      <c r="W173" s="10">
        <v>1400</v>
      </c>
      <c r="X173" s="25" t="s">
        <v>3750</v>
      </c>
      <c r="Y173" s="9"/>
    </row>
    <row r="174" spans="1:25">
      <c r="A174" s="108"/>
      <c r="B174" s="108"/>
      <c r="C174" s="164"/>
      <c r="D174" s="164"/>
      <c r="E174" s="164"/>
      <c r="F174" s="77"/>
      <c r="G174" s="76"/>
      <c r="H174" s="77"/>
      <c r="I174" s="179"/>
      <c r="J174" s="180"/>
      <c r="K174" s="179"/>
      <c r="L174" s="190"/>
      <c r="M174" s="191"/>
      <c r="N174" s="190"/>
      <c r="O174" s="200">
        <v>14601</v>
      </c>
      <c r="P174" s="201" t="s">
        <v>3627</v>
      </c>
      <c r="Q174" s="200" t="s">
        <v>3771</v>
      </c>
      <c r="R174" s="167">
        <f t="shared" si="24"/>
        <v>31</v>
      </c>
      <c r="S174" s="25" t="str">
        <f t="shared" si="22"/>
        <v>14601</v>
      </c>
      <c r="T174" s="25" t="str">
        <f t="shared" si="25"/>
        <v>Unrealised Profit - Course Mats</v>
      </c>
      <c r="U174" s="25" t="str">
        <f t="shared" si="23"/>
        <v>D</v>
      </c>
      <c r="V174" s="9" t="s">
        <v>33</v>
      </c>
      <c r="W174" s="10">
        <v>14600</v>
      </c>
      <c r="X174" s="25" t="s">
        <v>3750</v>
      </c>
      <c r="Y174" s="9"/>
    </row>
    <row r="175" spans="1:25">
      <c r="A175" s="108"/>
      <c r="B175" s="108"/>
      <c r="C175" s="164" t="s">
        <v>3772</v>
      </c>
      <c r="D175" s="164" t="s">
        <v>3627</v>
      </c>
      <c r="E175" s="237" t="s">
        <v>3773</v>
      </c>
      <c r="F175" s="77"/>
      <c r="G175" s="76"/>
      <c r="H175" s="77"/>
      <c r="I175" s="179"/>
      <c r="J175" s="180"/>
      <c r="K175" s="179"/>
      <c r="L175" s="190"/>
      <c r="M175" s="191"/>
      <c r="N175" s="190"/>
      <c r="O175" s="200"/>
      <c r="P175" s="201"/>
      <c r="Q175" s="200"/>
      <c r="R175" s="167">
        <f t="shared" si="24"/>
        <v>0</v>
      </c>
      <c r="S175" s="25" t="str">
        <f t="shared" si="22"/>
        <v/>
      </c>
      <c r="T175" s="25" t="str">
        <f t="shared" si="25"/>
        <v/>
      </c>
      <c r="U175" s="25" t="str">
        <f t="shared" si="23"/>
        <v/>
      </c>
      <c r="V175" s="9"/>
      <c r="W175" s="10"/>
      <c r="X175" s="25"/>
      <c r="Y175" s="9"/>
    </row>
    <row r="176" spans="1:25">
      <c r="A176" s="108"/>
      <c r="B176" s="108"/>
      <c r="C176" s="164"/>
      <c r="D176" s="164"/>
      <c r="E176" s="237"/>
      <c r="F176" s="173">
        <v>150</v>
      </c>
      <c r="G176" s="76" t="s">
        <v>3627</v>
      </c>
      <c r="H176" s="174" t="s">
        <v>3773</v>
      </c>
      <c r="I176" s="179"/>
      <c r="J176" s="180"/>
      <c r="K176" s="179"/>
      <c r="L176" s="190"/>
      <c r="M176" s="191"/>
      <c r="N176" s="190"/>
      <c r="O176" s="200"/>
      <c r="P176" s="201"/>
      <c r="Q176" s="200"/>
      <c r="R176" s="167">
        <f t="shared" si="24"/>
        <v>11</v>
      </c>
      <c r="S176" s="25" t="str">
        <f t="shared" si="22"/>
        <v>150</v>
      </c>
      <c r="T176" s="25" t="str">
        <f t="shared" si="25"/>
        <v>Prepayments</v>
      </c>
      <c r="U176" s="25" t="str">
        <f t="shared" si="23"/>
        <v>D</v>
      </c>
      <c r="V176" s="9" t="s">
        <v>29</v>
      </c>
      <c r="W176" s="10"/>
      <c r="X176" s="25" t="s">
        <v>3772</v>
      </c>
      <c r="Y176" s="9"/>
    </row>
    <row r="177" spans="1:25">
      <c r="A177" s="108"/>
      <c r="B177" s="108"/>
      <c r="C177" s="164"/>
      <c r="D177" s="164"/>
      <c r="E177" s="237"/>
      <c r="F177" s="175"/>
      <c r="G177" s="76"/>
      <c r="H177" s="174"/>
      <c r="I177" s="243">
        <v>1500</v>
      </c>
      <c r="J177" s="180" t="s">
        <v>3627</v>
      </c>
      <c r="K177" s="244" t="s">
        <v>3773</v>
      </c>
      <c r="L177" s="190"/>
      <c r="M177" s="191"/>
      <c r="N177" s="190"/>
      <c r="O177" s="200"/>
      <c r="P177" s="201"/>
      <c r="Q177" s="200"/>
      <c r="R177" s="167">
        <f t="shared" si="24"/>
        <v>11</v>
      </c>
      <c r="S177" s="25" t="str">
        <f t="shared" si="22"/>
        <v>1500</v>
      </c>
      <c r="T177" s="25" t="str">
        <f t="shared" si="25"/>
        <v>Prepayments</v>
      </c>
      <c r="U177" s="25" t="str">
        <f t="shared" si="23"/>
        <v>D</v>
      </c>
      <c r="V177" s="9" t="s">
        <v>29</v>
      </c>
      <c r="W177" s="10">
        <v>150</v>
      </c>
      <c r="X177" s="25" t="s">
        <v>3772</v>
      </c>
      <c r="Y177" s="9"/>
    </row>
    <row r="178" spans="1:25">
      <c r="A178" s="108"/>
      <c r="B178" s="108"/>
      <c r="C178" s="164"/>
      <c r="D178" s="164"/>
      <c r="E178" s="237"/>
      <c r="F178" s="175"/>
      <c r="G178" s="76"/>
      <c r="H178" s="174"/>
      <c r="I178" s="179"/>
      <c r="J178" s="180"/>
      <c r="K178" s="179"/>
      <c r="L178" s="241">
        <v>15000</v>
      </c>
      <c r="M178" s="191" t="s">
        <v>3627</v>
      </c>
      <c r="N178" s="241" t="s">
        <v>3773</v>
      </c>
      <c r="O178" s="200"/>
      <c r="P178" s="201"/>
      <c r="Q178" s="200"/>
      <c r="R178" s="167">
        <f t="shared" si="24"/>
        <v>11</v>
      </c>
      <c r="S178" s="25" t="str">
        <f t="shared" si="22"/>
        <v>15000</v>
      </c>
      <c r="T178" s="25" t="str">
        <f t="shared" si="25"/>
        <v>Prepayments</v>
      </c>
      <c r="U178" s="25" t="str">
        <f t="shared" si="23"/>
        <v>D</v>
      </c>
      <c r="V178" s="9" t="s">
        <v>29</v>
      </c>
      <c r="W178" s="10">
        <v>1500</v>
      </c>
      <c r="X178" s="25" t="s">
        <v>3772</v>
      </c>
      <c r="Y178" s="9"/>
    </row>
    <row r="179" spans="1:25">
      <c r="A179" s="108"/>
      <c r="B179" s="108"/>
      <c r="C179" s="164"/>
      <c r="D179" s="164"/>
      <c r="E179" s="237"/>
      <c r="F179" s="77"/>
      <c r="G179" s="76"/>
      <c r="H179" s="77"/>
      <c r="I179" s="244"/>
      <c r="J179" s="180"/>
      <c r="K179" s="244"/>
      <c r="L179" s="190"/>
      <c r="M179" s="191"/>
      <c r="N179" s="190"/>
      <c r="O179" s="245">
        <v>15100</v>
      </c>
      <c r="P179" s="201" t="s">
        <v>3627</v>
      </c>
      <c r="Q179" s="245" t="s">
        <v>3774</v>
      </c>
      <c r="R179" s="167">
        <f t="shared" si="24"/>
        <v>21</v>
      </c>
      <c r="S179" s="25" t="str">
        <f t="shared" si="22"/>
        <v>15100</v>
      </c>
      <c r="T179" s="25" t="str">
        <f t="shared" si="25"/>
        <v>Prepayments - Laucala</v>
      </c>
      <c r="U179" s="25" t="str">
        <f t="shared" si="23"/>
        <v>D</v>
      </c>
      <c r="V179" s="9" t="s">
        <v>33</v>
      </c>
      <c r="W179" s="10">
        <v>15000</v>
      </c>
      <c r="X179" s="25" t="s">
        <v>3772</v>
      </c>
      <c r="Y179" s="9"/>
    </row>
    <row r="180" spans="1:25">
      <c r="A180" s="108"/>
      <c r="B180" s="108"/>
      <c r="C180" s="164"/>
      <c r="D180" s="164"/>
      <c r="E180" s="237"/>
      <c r="F180" s="77"/>
      <c r="G180" s="76"/>
      <c r="H180" s="77"/>
      <c r="I180" s="244"/>
      <c r="J180" s="180"/>
      <c r="K180" s="244"/>
      <c r="L180" s="190"/>
      <c r="M180" s="191"/>
      <c r="N180" s="190"/>
      <c r="O180" s="245">
        <v>15200</v>
      </c>
      <c r="P180" s="201" t="s">
        <v>3627</v>
      </c>
      <c r="Q180" s="245" t="s">
        <v>3775</v>
      </c>
      <c r="R180" s="167">
        <f t="shared" si="24"/>
        <v>20</v>
      </c>
      <c r="S180" s="25" t="str">
        <f t="shared" si="22"/>
        <v>15200</v>
      </c>
      <c r="T180" s="25" t="str">
        <f t="shared" si="25"/>
        <v>Prepayments - Alafua</v>
      </c>
      <c r="U180" s="25" t="str">
        <f t="shared" si="23"/>
        <v>D</v>
      </c>
      <c r="V180" s="9" t="s">
        <v>33</v>
      </c>
      <c r="W180" s="10">
        <v>15000</v>
      </c>
      <c r="X180" s="25" t="s">
        <v>3772</v>
      </c>
      <c r="Y180" s="9"/>
    </row>
    <row r="181" spans="1:25">
      <c r="A181" s="108"/>
      <c r="B181" s="108"/>
      <c r="C181" s="164"/>
      <c r="D181" s="164"/>
      <c r="E181" s="164"/>
      <c r="F181" s="77"/>
      <c r="G181" s="76"/>
      <c r="H181" s="77"/>
      <c r="I181" s="244"/>
      <c r="J181" s="180"/>
      <c r="K181" s="244"/>
      <c r="L181" s="190"/>
      <c r="M181" s="191"/>
      <c r="N181" s="190"/>
      <c r="O181" s="245">
        <v>15300</v>
      </c>
      <c r="P181" s="201" t="s">
        <v>3627</v>
      </c>
      <c r="Q181" s="245" t="s">
        <v>3776</v>
      </c>
      <c r="R181" s="167">
        <f t="shared" si="24"/>
        <v>20</v>
      </c>
      <c r="S181" s="25" t="str">
        <f t="shared" si="22"/>
        <v>15300</v>
      </c>
      <c r="T181" s="25" t="str">
        <f t="shared" si="25"/>
        <v>Prepayments - Emalus</v>
      </c>
      <c r="U181" s="25" t="str">
        <f t="shared" si="23"/>
        <v>D</v>
      </c>
      <c r="V181" s="9" t="s">
        <v>33</v>
      </c>
      <c r="W181" s="10">
        <v>15000</v>
      </c>
      <c r="X181" s="25" t="s">
        <v>3772</v>
      </c>
      <c r="Y181" s="9"/>
    </row>
    <row r="182" spans="1:25">
      <c r="A182" s="108"/>
      <c r="B182" s="108"/>
      <c r="C182" s="164"/>
      <c r="D182" s="164"/>
      <c r="E182" s="164"/>
      <c r="F182" s="77"/>
      <c r="G182" s="76"/>
      <c r="H182" s="77"/>
      <c r="I182" s="244"/>
      <c r="J182" s="180"/>
      <c r="K182" s="244"/>
      <c r="L182" s="190"/>
      <c r="M182" s="191"/>
      <c r="N182" s="190"/>
      <c r="O182" s="245">
        <v>15400</v>
      </c>
      <c r="P182" s="201" t="s">
        <v>3627</v>
      </c>
      <c r="Q182" s="245" t="s">
        <v>3777</v>
      </c>
      <c r="R182" s="167">
        <f t="shared" si="24"/>
        <v>25</v>
      </c>
      <c r="S182" s="25" t="str">
        <f t="shared" si="22"/>
        <v>15400</v>
      </c>
      <c r="T182" s="25" t="str">
        <f t="shared" si="25"/>
        <v>Prepayments - Book Centre</v>
      </c>
      <c r="U182" s="25" t="str">
        <f t="shared" si="23"/>
        <v>D</v>
      </c>
      <c r="V182" s="9" t="s">
        <v>33</v>
      </c>
      <c r="W182" s="10">
        <v>15000</v>
      </c>
      <c r="X182" s="25" t="s">
        <v>3772</v>
      </c>
      <c r="Y182" s="9"/>
    </row>
    <row r="183" spans="1:25">
      <c r="A183" s="108"/>
      <c r="B183" s="108"/>
      <c r="C183" s="164"/>
      <c r="D183" s="164"/>
      <c r="E183" s="164"/>
      <c r="F183" s="77"/>
      <c r="G183" s="76"/>
      <c r="H183" s="77"/>
      <c r="I183" s="244"/>
      <c r="J183" s="180"/>
      <c r="K183" s="244"/>
      <c r="L183" s="190"/>
      <c r="M183" s="191"/>
      <c r="N183" s="190"/>
      <c r="O183" s="245">
        <v>15500</v>
      </c>
      <c r="P183" s="201" t="s">
        <v>3627</v>
      </c>
      <c r="Q183" s="245" t="s">
        <v>3778</v>
      </c>
      <c r="R183" s="167">
        <f t="shared" si="24"/>
        <v>27</v>
      </c>
      <c r="S183" s="25" t="str">
        <f t="shared" si="22"/>
        <v>15500</v>
      </c>
      <c r="T183" s="25" t="str">
        <f t="shared" si="25"/>
        <v>Prepayments - Computer Shop</v>
      </c>
      <c r="U183" s="25" t="str">
        <f t="shared" si="23"/>
        <v>D</v>
      </c>
      <c r="V183" s="9" t="s">
        <v>33</v>
      </c>
      <c r="W183" s="10">
        <v>15000</v>
      </c>
      <c r="X183" s="25" t="s">
        <v>3772</v>
      </c>
      <c r="Y183" s="9"/>
    </row>
    <row r="184" spans="1:25">
      <c r="A184" s="108"/>
      <c r="B184" s="108"/>
      <c r="C184" s="164"/>
      <c r="D184" s="164"/>
      <c r="E184" s="164"/>
      <c r="F184" s="77"/>
      <c r="G184" s="76"/>
      <c r="H184" s="77"/>
      <c r="I184" s="244"/>
      <c r="J184" s="180"/>
      <c r="K184" s="244"/>
      <c r="L184" s="190"/>
      <c r="M184" s="191"/>
      <c r="N184" s="190"/>
      <c r="O184" s="245">
        <v>15600</v>
      </c>
      <c r="P184" s="201" t="s">
        <v>3627</v>
      </c>
      <c r="Q184" s="245" t="s">
        <v>6922</v>
      </c>
      <c r="R184" s="167"/>
      <c r="S184" s="25"/>
      <c r="T184" s="25"/>
      <c r="U184" s="25"/>
      <c r="V184" s="9" t="s">
        <v>33</v>
      </c>
      <c r="W184" s="10"/>
      <c r="X184" s="25"/>
      <c r="Y184" s="9"/>
    </row>
    <row r="185" spans="1:25">
      <c r="A185" s="108"/>
      <c r="B185" s="108"/>
      <c r="C185" s="164"/>
      <c r="D185" s="164"/>
      <c r="E185" s="164"/>
      <c r="F185" s="77"/>
      <c r="G185" s="76"/>
      <c r="H185" s="77"/>
      <c r="I185" s="244"/>
      <c r="J185" s="180"/>
      <c r="K185" s="244"/>
      <c r="L185" s="190"/>
      <c r="M185" s="191"/>
      <c r="N185" s="190"/>
      <c r="O185" s="245">
        <v>15700</v>
      </c>
      <c r="P185" s="201" t="s">
        <v>3627</v>
      </c>
      <c r="Q185" s="245" t="s">
        <v>6923</v>
      </c>
      <c r="R185" s="167"/>
      <c r="S185" s="25"/>
      <c r="T185" s="25"/>
      <c r="U185" s="25"/>
      <c r="V185" s="9" t="s">
        <v>33</v>
      </c>
      <c r="W185" s="10"/>
      <c r="X185" s="25"/>
      <c r="Y185" s="9"/>
    </row>
    <row r="186" spans="1:25">
      <c r="A186" s="108"/>
      <c r="B186" s="108"/>
      <c r="C186" s="164"/>
      <c r="D186" s="164"/>
      <c r="E186" s="164"/>
      <c r="F186" s="77"/>
      <c r="G186" s="76"/>
      <c r="H186" s="77"/>
      <c r="I186" s="244"/>
      <c r="J186" s="180"/>
      <c r="K186" s="244"/>
      <c r="L186" s="190"/>
      <c r="M186" s="191"/>
      <c r="N186" s="190"/>
      <c r="O186" s="245"/>
      <c r="P186" s="201"/>
      <c r="Q186" s="245"/>
      <c r="R186" s="167"/>
      <c r="S186" s="25"/>
      <c r="T186" s="25"/>
      <c r="U186" s="25"/>
      <c r="V186" s="9"/>
      <c r="W186" s="10"/>
      <c r="X186" s="25"/>
      <c r="Y186" s="9"/>
    </row>
    <row r="187" spans="1:25">
      <c r="A187" s="108"/>
      <c r="B187" s="108"/>
      <c r="C187" s="164" t="s">
        <v>3779</v>
      </c>
      <c r="D187" s="164" t="s">
        <v>3627</v>
      </c>
      <c r="E187" s="237" t="s">
        <v>3780</v>
      </c>
      <c r="F187" s="77"/>
      <c r="G187" s="76"/>
      <c r="H187" s="77"/>
      <c r="I187" s="179"/>
      <c r="J187" s="180"/>
      <c r="K187" s="179"/>
      <c r="L187" s="190"/>
      <c r="M187" s="191"/>
      <c r="N187" s="190"/>
      <c r="O187" s="200"/>
      <c r="P187" s="201"/>
      <c r="Q187" s="200"/>
      <c r="R187" s="167">
        <f t="shared" si="24"/>
        <v>0</v>
      </c>
      <c r="S187" s="25" t="str">
        <f t="shared" si="22"/>
        <v/>
      </c>
      <c r="T187" s="25" t="str">
        <f t="shared" si="25"/>
        <v/>
      </c>
      <c r="U187" s="25" t="str">
        <f t="shared" si="23"/>
        <v/>
      </c>
      <c r="V187" s="9"/>
      <c r="W187" s="10"/>
      <c r="X187" s="25"/>
      <c r="Y187" s="9"/>
    </row>
    <row r="188" spans="1:25">
      <c r="A188" s="108"/>
      <c r="B188" s="108"/>
      <c r="C188" s="164"/>
      <c r="D188" s="164"/>
      <c r="E188" s="237"/>
      <c r="F188" s="173">
        <v>170</v>
      </c>
      <c r="G188" s="76" t="s">
        <v>3627</v>
      </c>
      <c r="H188" s="174" t="s">
        <v>3780</v>
      </c>
      <c r="I188" s="179"/>
      <c r="J188" s="180"/>
      <c r="K188" s="179"/>
      <c r="L188" s="190"/>
      <c r="M188" s="191"/>
      <c r="N188" s="190"/>
      <c r="O188" s="200"/>
      <c r="P188" s="201"/>
      <c r="Q188" s="200"/>
      <c r="R188" s="167">
        <f t="shared" si="24"/>
        <v>29</v>
      </c>
      <c r="S188" s="25" t="str">
        <f t="shared" si="22"/>
        <v>170</v>
      </c>
      <c r="T188" s="25" t="str">
        <f t="shared" si="25"/>
        <v>Property  Plant and Equipment</v>
      </c>
      <c r="U188" s="25" t="str">
        <f t="shared" si="23"/>
        <v>D</v>
      </c>
      <c r="V188" s="9" t="s">
        <v>29</v>
      </c>
      <c r="W188" s="10"/>
      <c r="X188" s="25" t="s">
        <v>3779</v>
      </c>
      <c r="Y188" s="9"/>
    </row>
    <row r="189" spans="1:25">
      <c r="A189" s="108"/>
      <c r="B189" s="108"/>
      <c r="C189" s="164"/>
      <c r="D189" s="164"/>
      <c r="E189" s="237"/>
      <c r="F189" s="175"/>
      <c r="G189" s="76"/>
      <c r="H189" s="174"/>
      <c r="I189" s="243">
        <v>1700</v>
      </c>
      <c r="J189" s="180" t="s">
        <v>3627</v>
      </c>
      <c r="K189" s="244" t="s">
        <v>3780</v>
      </c>
      <c r="L189" s="190"/>
      <c r="M189" s="191"/>
      <c r="N189" s="190"/>
      <c r="O189" s="200"/>
      <c r="P189" s="201"/>
      <c r="Q189" s="200"/>
      <c r="R189" s="167">
        <f t="shared" si="24"/>
        <v>29</v>
      </c>
      <c r="S189" s="25" t="str">
        <f t="shared" si="22"/>
        <v>1700</v>
      </c>
      <c r="T189" s="25" t="str">
        <f t="shared" si="25"/>
        <v>Property  Plant and Equipment</v>
      </c>
      <c r="U189" s="25" t="str">
        <f t="shared" si="23"/>
        <v>D</v>
      </c>
      <c r="V189" s="9" t="s">
        <v>29</v>
      </c>
      <c r="W189" s="10">
        <v>170</v>
      </c>
      <c r="X189" s="25" t="s">
        <v>3779</v>
      </c>
      <c r="Y189" s="9"/>
    </row>
    <row r="190" spans="1:25">
      <c r="A190" s="108"/>
      <c r="B190" s="108"/>
      <c r="C190" s="164"/>
      <c r="D190" s="164"/>
      <c r="E190" s="237"/>
      <c r="F190" s="136"/>
      <c r="G190" s="76"/>
      <c r="H190" s="77"/>
      <c r="I190" s="244"/>
      <c r="J190" s="180"/>
      <c r="K190" s="244"/>
      <c r="L190" s="241">
        <v>17100</v>
      </c>
      <c r="M190" s="191" t="s">
        <v>3627</v>
      </c>
      <c r="N190" s="241" t="s">
        <v>3781</v>
      </c>
      <c r="O190" s="200"/>
      <c r="P190" s="201"/>
      <c r="Q190" s="200"/>
      <c r="R190" s="167">
        <f t="shared" si="24"/>
        <v>8</v>
      </c>
      <c r="S190" s="25" t="str">
        <f t="shared" si="22"/>
        <v>17100</v>
      </c>
      <c r="T190" s="25" t="str">
        <f t="shared" si="25"/>
        <v>Property</v>
      </c>
      <c r="U190" s="25" t="str">
        <f t="shared" si="23"/>
        <v>D</v>
      </c>
      <c r="V190" s="9" t="s">
        <v>29</v>
      </c>
      <c r="W190" s="10">
        <v>1700</v>
      </c>
      <c r="X190" s="25" t="s">
        <v>3779</v>
      </c>
      <c r="Y190" s="9"/>
    </row>
    <row r="191" spans="1:25">
      <c r="A191" s="108"/>
      <c r="B191" s="108"/>
      <c r="C191" s="164"/>
      <c r="D191" s="164"/>
      <c r="E191" s="237"/>
      <c r="F191" s="136"/>
      <c r="G191" s="76"/>
      <c r="H191" s="77"/>
      <c r="I191" s="244"/>
      <c r="J191" s="180"/>
      <c r="K191" s="179"/>
      <c r="L191" s="241"/>
      <c r="M191" s="191"/>
      <c r="N191" s="190"/>
      <c r="O191" s="245">
        <v>17101</v>
      </c>
      <c r="P191" s="201" t="s">
        <v>3627</v>
      </c>
      <c r="Q191" s="245" t="s">
        <v>3782</v>
      </c>
      <c r="R191" s="167">
        <f t="shared" si="24"/>
        <v>17</v>
      </c>
      <c r="S191" s="25" t="str">
        <f t="shared" ref="S191:S212" si="26">F191&amp;I191&amp;L191&amp;O191</f>
        <v>17101</v>
      </c>
      <c r="T191" s="25" t="str">
        <f t="shared" si="25"/>
        <v>Land (Realisable)</v>
      </c>
      <c r="U191" s="25" t="str">
        <f t="shared" ref="U191:U212" si="27">G191&amp;J191&amp;M191&amp;P191</f>
        <v>D</v>
      </c>
      <c r="V191" s="9" t="s">
        <v>33</v>
      </c>
      <c r="W191" s="10">
        <v>17100</v>
      </c>
      <c r="X191" s="25" t="s">
        <v>3779</v>
      </c>
      <c r="Y191" s="9"/>
    </row>
    <row r="192" spans="1:25">
      <c r="A192" s="108"/>
      <c r="B192" s="108"/>
      <c r="C192" s="164"/>
      <c r="D192" s="164"/>
      <c r="E192" s="237"/>
      <c r="F192" s="136"/>
      <c r="G192" s="76"/>
      <c r="H192" s="77"/>
      <c r="I192" s="244"/>
      <c r="J192" s="180"/>
      <c r="K192" s="179"/>
      <c r="L192" s="241"/>
      <c r="M192" s="191"/>
      <c r="N192" s="190"/>
      <c r="O192" s="245">
        <v>17102</v>
      </c>
      <c r="P192" s="201" t="s">
        <v>3627</v>
      </c>
      <c r="Q192" s="245" t="s">
        <v>3783</v>
      </c>
      <c r="R192" s="167">
        <f t="shared" si="24"/>
        <v>21</v>
      </c>
      <c r="S192" s="25" t="str">
        <f t="shared" si="26"/>
        <v>17102</v>
      </c>
      <c r="T192" s="25" t="str">
        <f t="shared" si="25"/>
        <v>Land (Non-Realisable)</v>
      </c>
      <c r="U192" s="25" t="str">
        <f t="shared" si="27"/>
        <v>D</v>
      </c>
      <c r="V192" s="9" t="s">
        <v>33</v>
      </c>
      <c r="W192" s="10">
        <v>17100</v>
      </c>
      <c r="X192" s="25" t="s">
        <v>3779</v>
      </c>
      <c r="Y192" s="9"/>
    </row>
    <row r="193" spans="1:25">
      <c r="A193" s="108"/>
      <c r="B193" s="108"/>
      <c r="C193" s="164"/>
      <c r="D193" s="164"/>
      <c r="E193" s="237"/>
      <c r="F193" s="136"/>
      <c r="G193" s="76"/>
      <c r="H193" s="77"/>
      <c r="I193" s="244"/>
      <c r="J193" s="180"/>
      <c r="K193" s="179"/>
      <c r="L193" s="241"/>
      <c r="M193" s="191"/>
      <c r="N193" s="190"/>
      <c r="O193" s="245">
        <v>17103</v>
      </c>
      <c r="P193" s="201" t="s">
        <v>3627</v>
      </c>
      <c r="Q193" s="245" t="s">
        <v>3784</v>
      </c>
      <c r="R193" s="167">
        <f t="shared" si="24"/>
        <v>22</v>
      </c>
      <c r="S193" s="25" t="str">
        <f t="shared" si="26"/>
        <v>17103</v>
      </c>
      <c r="T193" s="25" t="str">
        <f t="shared" si="25"/>
        <v>Buildings (Realisable)</v>
      </c>
      <c r="U193" s="25" t="str">
        <f t="shared" si="27"/>
        <v>D</v>
      </c>
      <c r="V193" s="9" t="s">
        <v>33</v>
      </c>
      <c r="W193" s="10">
        <v>17100</v>
      </c>
      <c r="X193" s="25" t="s">
        <v>3779</v>
      </c>
      <c r="Y193" s="9"/>
    </row>
    <row r="194" spans="1:25">
      <c r="A194" s="108"/>
      <c r="B194" s="108"/>
      <c r="C194" s="164"/>
      <c r="D194" s="164"/>
      <c r="E194" s="237"/>
      <c r="F194" s="136"/>
      <c r="G194" s="76"/>
      <c r="H194" s="77"/>
      <c r="I194" s="244"/>
      <c r="J194" s="180"/>
      <c r="K194" s="179"/>
      <c r="L194" s="241"/>
      <c r="M194" s="191"/>
      <c r="N194" s="190"/>
      <c r="O194" s="245">
        <v>17104</v>
      </c>
      <c r="P194" s="201" t="s">
        <v>3627</v>
      </c>
      <c r="Q194" s="245" t="s">
        <v>3785</v>
      </c>
      <c r="R194" s="167">
        <f t="shared" si="24"/>
        <v>26</v>
      </c>
      <c r="S194" s="25" t="str">
        <f t="shared" si="26"/>
        <v>17104</v>
      </c>
      <c r="T194" s="25" t="str">
        <f t="shared" si="25"/>
        <v>Buildings (Non-Realisable)</v>
      </c>
      <c r="U194" s="25" t="str">
        <f t="shared" si="27"/>
        <v>D</v>
      </c>
      <c r="V194" s="9" t="s">
        <v>33</v>
      </c>
      <c r="W194" s="10">
        <v>17100</v>
      </c>
      <c r="X194" s="25" t="s">
        <v>3779</v>
      </c>
      <c r="Y194" s="9"/>
    </row>
    <row r="195" spans="1:25">
      <c r="A195" s="108"/>
      <c r="B195" s="108"/>
      <c r="C195" s="164"/>
      <c r="D195" s="164"/>
      <c r="E195" s="237"/>
      <c r="F195" s="136"/>
      <c r="G195" s="76"/>
      <c r="H195" s="77"/>
      <c r="I195" s="244"/>
      <c r="J195" s="180"/>
      <c r="K195" s="179"/>
      <c r="L195" s="241"/>
      <c r="M195" s="191"/>
      <c r="N195" s="190"/>
      <c r="O195" s="245">
        <v>17105</v>
      </c>
      <c r="P195" s="201" t="s">
        <v>3627</v>
      </c>
      <c r="Q195" s="245" t="s">
        <v>3786</v>
      </c>
      <c r="R195" s="167">
        <f t="shared" si="24"/>
        <v>28</v>
      </c>
      <c r="S195" s="25" t="str">
        <f t="shared" si="26"/>
        <v>17105</v>
      </c>
      <c r="T195" s="25" t="str">
        <f t="shared" si="25"/>
        <v>Acc. Depreciation - Property</v>
      </c>
      <c r="U195" s="25" t="str">
        <f t="shared" si="27"/>
        <v>D</v>
      </c>
      <c r="V195" s="9" t="s">
        <v>33</v>
      </c>
      <c r="W195" s="10">
        <v>17100</v>
      </c>
      <c r="X195" s="25" t="s">
        <v>3779</v>
      </c>
      <c r="Y195" s="9"/>
    </row>
    <row r="196" spans="1:25">
      <c r="A196" s="108"/>
      <c r="B196" s="108"/>
      <c r="C196" s="164"/>
      <c r="D196" s="164"/>
      <c r="E196" s="237"/>
      <c r="F196" s="136"/>
      <c r="G196" s="76"/>
      <c r="H196" s="77"/>
      <c r="I196" s="244"/>
      <c r="J196" s="180"/>
      <c r="K196" s="244"/>
      <c r="L196" s="241">
        <v>17200</v>
      </c>
      <c r="M196" s="191" t="s">
        <v>3627</v>
      </c>
      <c r="N196" s="241" t="s">
        <v>3787</v>
      </c>
      <c r="O196" s="200"/>
      <c r="P196" s="201"/>
      <c r="Q196" s="200"/>
      <c r="R196" s="167">
        <f t="shared" si="24"/>
        <v>19</v>
      </c>
      <c r="S196" s="25" t="str">
        <f t="shared" si="26"/>
        <v>17200</v>
      </c>
      <c r="T196" s="25" t="str">
        <f t="shared" si="25"/>
        <v>Plant and Equipment</v>
      </c>
      <c r="U196" s="25" t="str">
        <f t="shared" si="27"/>
        <v>D</v>
      </c>
      <c r="V196" s="9" t="s">
        <v>29</v>
      </c>
      <c r="W196" s="10">
        <v>1700</v>
      </c>
      <c r="X196" s="25" t="s">
        <v>3779</v>
      </c>
      <c r="Y196" s="9"/>
    </row>
    <row r="197" spans="1:25">
      <c r="A197" s="108"/>
      <c r="B197" s="108"/>
      <c r="C197" s="164"/>
      <c r="D197" s="164"/>
      <c r="E197" s="237"/>
      <c r="F197" s="136"/>
      <c r="G197" s="76"/>
      <c r="H197" s="77"/>
      <c r="I197" s="244"/>
      <c r="J197" s="180"/>
      <c r="K197" s="179"/>
      <c r="L197" s="241"/>
      <c r="M197" s="191"/>
      <c r="N197" s="190"/>
      <c r="O197" s="245">
        <v>17201</v>
      </c>
      <c r="P197" s="201" t="s">
        <v>3627</v>
      </c>
      <c r="Q197" s="245" t="s">
        <v>3787</v>
      </c>
      <c r="R197" s="167">
        <f t="shared" si="24"/>
        <v>19</v>
      </c>
      <c r="S197" s="25" t="str">
        <f t="shared" si="26"/>
        <v>17201</v>
      </c>
      <c r="T197" s="25" t="str">
        <f t="shared" si="25"/>
        <v>Plant and Equipment</v>
      </c>
      <c r="U197" s="25" t="str">
        <f t="shared" si="27"/>
        <v>D</v>
      </c>
      <c r="V197" s="9" t="s">
        <v>33</v>
      </c>
      <c r="W197" s="10">
        <v>17200</v>
      </c>
      <c r="X197" s="25" t="s">
        <v>3779</v>
      </c>
      <c r="Y197" s="9"/>
    </row>
    <row r="198" spans="1:25">
      <c r="A198" s="108"/>
      <c r="B198" s="108"/>
      <c r="C198" s="164"/>
      <c r="D198" s="164"/>
      <c r="E198" s="237"/>
      <c r="F198" s="136"/>
      <c r="G198" s="76"/>
      <c r="H198" s="77"/>
      <c r="I198" s="244"/>
      <c r="J198" s="180"/>
      <c r="K198" s="179"/>
      <c r="L198" s="241"/>
      <c r="M198" s="191"/>
      <c r="N198" s="190"/>
      <c r="O198" s="245">
        <v>17202</v>
      </c>
      <c r="P198" s="201" t="s">
        <v>3627</v>
      </c>
      <c r="Q198" s="245" t="s">
        <v>3788</v>
      </c>
      <c r="R198" s="167">
        <f t="shared" ref="R198:R212" si="28">MAX(LEN(H198),LEN(K198),LEN(N198), LEN(Q198))</f>
        <v>33</v>
      </c>
      <c r="S198" s="25" t="str">
        <f t="shared" si="26"/>
        <v>17202</v>
      </c>
      <c r="T198" s="25" t="str">
        <f t="shared" ref="T198:T212" si="29">H198&amp;K198&amp;N198&amp;Q198</f>
        <v>Acc. Depreciation - Plant &amp; Equip</v>
      </c>
      <c r="U198" s="25" t="str">
        <f t="shared" si="27"/>
        <v>D</v>
      </c>
      <c r="V198" s="9" t="s">
        <v>33</v>
      </c>
      <c r="W198" s="10">
        <v>17200</v>
      </c>
      <c r="X198" s="25" t="s">
        <v>3779</v>
      </c>
      <c r="Y198" s="9"/>
    </row>
    <row r="199" spans="1:25">
      <c r="A199" s="108"/>
      <c r="B199" s="108"/>
      <c r="C199" s="164"/>
      <c r="D199" s="164"/>
      <c r="E199" s="237"/>
      <c r="F199" s="136"/>
      <c r="G199" s="76"/>
      <c r="H199" s="77"/>
      <c r="I199" s="244"/>
      <c r="J199" s="180"/>
      <c r="K199" s="244"/>
      <c r="L199" s="241">
        <v>17300</v>
      </c>
      <c r="M199" s="191" t="s">
        <v>3627</v>
      </c>
      <c r="N199" s="241" t="s">
        <v>3789</v>
      </c>
      <c r="O199" s="200"/>
      <c r="P199" s="201"/>
      <c r="Q199" s="200"/>
      <c r="R199" s="167">
        <f t="shared" si="28"/>
        <v>20</v>
      </c>
      <c r="S199" s="25" t="str">
        <f t="shared" si="26"/>
        <v>17300</v>
      </c>
      <c r="T199" s="25" t="str">
        <f t="shared" si="29"/>
        <v>Furniture &amp; Fittings</v>
      </c>
      <c r="U199" s="25" t="str">
        <f t="shared" si="27"/>
        <v>D</v>
      </c>
      <c r="V199" s="9" t="s">
        <v>29</v>
      </c>
      <c r="W199" s="10">
        <v>1700</v>
      </c>
      <c r="X199" s="25" t="s">
        <v>3779</v>
      </c>
      <c r="Y199" s="9"/>
    </row>
    <row r="200" spans="1:25">
      <c r="A200" s="108"/>
      <c r="B200" s="108"/>
      <c r="C200" s="164"/>
      <c r="D200" s="164"/>
      <c r="E200" s="237"/>
      <c r="F200" s="136"/>
      <c r="G200" s="76"/>
      <c r="H200" s="77"/>
      <c r="I200" s="244"/>
      <c r="J200" s="180"/>
      <c r="K200" s="179"/>
      <c r="L200" s="241"/>
      <c r="M200" s="191"/>
      <c r="N200" s="190"/>
      <c r="O200" s="245">
        <v>17301</v>
      </c>
      <c r="P200" s="201" t="s">
        <v>3627</v>
      </c>
      <c r="Q200" s="245" t="s">
        <v>3789</v>
      </c>
      <c r="R200" s="167">
        <f t="shared" si="28"/>
        <v>20</v>
      </c>
      <c r="S200" s="25" t="str">
        <f t="shared" si="26"/>
        <v>17301</v>
      </c>
      <c r="T200" s="25" t="str">
        <f t="shared" si="29"/>
        <v>Furniture &amp; Fittings</v>
      </c>
      <c r="U200" s="25" t="str">
        <f t="shared" si="27"/>
        <v>D</v>
      </c>
      <c r="V200" s="9" t="s">
        <v>33</v>
      </c>
      <c r="W200" s="10">
        <v>17300</v>
      </c>
      <c r="X200" s="25" t="s">
        <v>3779</v>
      </c>
      <c r="Y200" s="9"/>
    </row>
    <row r="201" spans="1:25">
      <c r="A201" s="108"/>
      <c r="B201" s="108"/>
      <c r="C201" s="164"/>
      <c r="D201" s="164"/>
      <c r="E201" s="237"/>
      <c r="F201" s="136"/>
      <c r="G201" s="76"/>
      <c r="H201" s="77"/>
      <c r="I201" s="244"/>
      <c r="J201" s="180"/>
      <c r="K201" s="179"/>
      <c r="L201" s="241"/>
      <c r="M201" s="191"/>
      <c r="N201" s="190"/>
      <c r="O201" s="245">
        <v>17302</v>
      </c>
      <c r="P201" s="201" t="s">
        <v>3627</v>
      </c>
      <c r="Q201" s="245" t="s">
        <v>3790</v>
      </c>
      <c r="R201" s="167">
        <f t="shared" si="28"/>
        <v>30</v>
      </c>
      <c r="S201" s="25" t="str">
        <f t="shared" si="26"/>
        <v>17302</v>
      </c>
      <c r="T201" s="25" t="str">
        <f t="shared" si="29"/>
        <v>Acc. Depreciation - Fur &amp; Fitt</v>
      </c>
      <c r="U201" s="25" t="str">
        <f t="shared" si="27"/>
        <v>D</v>
      </c>
      <c r="V201" s="9" t="s">
        <v>33</v>
      </c>
      <c r="W201" s="10">
        <v>17300</v>
      </c>
      <c r="X201" s="25" t="s">
        <v>3779</v>
      </c>
      <c r="Y201" s="9"/>
    </row>
    <row r="202" spans="1:25">
      <c r="A202" s="108"/>
      <c r="B202" s="108"/>
      <c r="C202" s="164"/>
      <c r="D202" s="164"/>
      <c r="E202" s="237"/>
      <c r="F202" s="136"/>
      <c r="G202" s="76"/>
      <c r="H202" s="77"/>
      <c r="I202" s="244"/>
      <c r="J202" s="180"/>
      <c r="K202" s="244"/>
      <c r="L202" s="241">
        <v>17400</v>
      </c>
      <c r="M202" s="191" t="s">
        <v>3627</v>
      </c>
      <c r="N202" s="241" t="s">
        <v>3791</v>
      </c>
      <c r="O202" s="200"/>
      <c r="P202" s="201"/>
      <c r="Q202" s="200"/>
      <c r="R202" s="167">
        <f t="shared" si="28"/>
        <v>24</v>
      </c>
      <c r="S202" s="25" t="str">
        <f t="shared" si="26"/>
        <v>17400</v>
      </c>
      <c r="T202" s="25" t="str">
        <f t="shared" si="29"/>
        <v>Computer &amp; IT Equipments</v>
      </c>
      <c r="U202" s="25" t="str">
        <f t="shared" si="27"/>
        <v>D</v>
      </c>
      <c r="V202" s="9" t="s">
        <v>29</v>
      </c>
      <c r="W202" s="10">
        <v>1700</v>
      </c>
      <c r="X202" s="25" t="s">
        <v>3779</v>
      </c>
      <c r="Y202" s="9"/>
    </row>
    <row r="203" spans="1:25">
      <c r="A203" s="108"/>
      <c r="B203" s="108"/>
      <c r="C203" s="164"/>
      <c r="D203" s="164"/>
      <c r="E203" s="237"/>
      <c r="F203" s="136"/>
      <c r="G203" s="76"/>
      <c r="H203" s="77"/>
      <c r="I203" s="244"/>
      <c r="J203" s="180"/>
      <c r="K203" s="179"/>
      <c r="L203" s="241"/>
      <c r="M203" s="191"/>
      <c r="N203" s="190"/>
      <c r="O203" s="245">
        <v>17401</v>
      </c>
      <c r="P203" s="201" t="s">
        <v>3627</v>
      </c>
      <c r="Q203" s="245" t="s">
        <v>3791</v>
      </c>
      <c r="R203" s="167">
        <f t="shared" si="28"/>
        <v>24</v>
      </c>
      <c r="S203" s="25" t="str">
        <f t="shared" si="26"/>
        <v>17401</v>
      </c>
      <c r="T203" s="25" t="str">
        <f t="shared" si="29"/>
        <v>Computer &amp; IT Equipments</v>
      </c>
      <c r="U203" s="25" t="str">
        <f t="shared" si="27"/>
        <v>D</v>
      </c>
      <c r="V203" s="9" t="s">
        <v>33</v>
      </c>
      <c r="W203" s="10">
        <v>17400</v>
      </c>
      <c r="X203" s="25" t="s">
        <v>3779</v>
      </c>
      <c r="Y203" s="9"/>
    </row>
    <row r="204" spans="1:25">
      <c r="A204" s="108"/>
      <c r="B204" s="108"/>
      <c r="C204" s="164"/>
      <c r="D204" s="164"/>
      <c r="E204" s="237"/>
      <c r="F204" s="136"/>
      <c r="G204" s="76"/>
      <c r="H204" s="77"/>
      <c r="I204" s="244"/>
      <c r="J204" s="180"/>
      <c r="K204" s="179"/>
      <c r="L204" s="241"/>
      <c r="M204" s="191"/>
      <c r="N204" s="190"/>
      <c r="O204" s="245">
        <v>17402</v>
      </c>
      <c r="P204" s="201" t="s">
        <v>3627</v>
      </c>
      <c r="Q204" s="245" t="s">
        <v>3792</v>
      </c>
      <c r="R204" s="167">
        <f t="shared" si="28"/>
        <v>29</v>
      </c>
      <c r="S204" s="25" t="str">
        <f t="shared" si="26"/>
        <v>17402</v>
      </c>
      <c r="T204" s="25" t="str">
        <f t="shared" si="29"/>
        <v>Acc. Depreciation - Comp &amp; IT</v>
      </c>
      <c r="U204" s="25" t="str">
        <f t="shared" si="27"/>
        <v>D</v>
      </c>
      <c r="V204" s="9" t="s">
        <v>33</v>
      </c>
      <c r="W204" s="10">
        <v>17400</v>
      </c>
      <c r="X204" s="25" t="s">
        <v>3779</v>
      </c>
      <c r="Y204" s="9"/>
    </row>
    <row r="205" spans="1:25">
      <c r="A205" s="108"/>
      <c r="B205" s="108"/>
      <c r="C205" s="164"/>
      <c r="D205" s="164"/>
      <c r="E205" s="237"/>
      <c r="F205" s="136"/>
      <c r="G205" s="76"/>
      <c r="H205" s="77"/>
      <c r="I205" s="244"/>
      <c r="J205" s="180"/>
      <c r="K205" s="244"/>
      <c r="L205" s="241">
        <v>17500</v>
      </c>
      <c r="M205" s="191" t="s">
        <v>3627</v>
      </c>
      <c r="N205" s="241" t="s">
        <v>3793</v>
      </c>
      <c r="O205" s="200"/>
      <c r="P205" s="201"/>
      <c r="Q205" s="200"/>
      <c r="R205" s="167">
        <f t="shared" si="28"/>
        <v>8</v>
      </c>
      <c r="S205" s="25" t="str">
        <f t="shared" si="26"/>
        <v>17500</v>
      </c>
      <c r="T205" s="25" t="str">
        <f t="shared" si="29"/>
        <v>Vehicles</v>
      </c>
      <c r="U205" s="25" t="str">
        <f t="shared" si="27"/>
        <v>D</v>
      </c>
      <c r="V205" s="9" t="s">
        <v>29</v>
      </c>
      <c r="W205" s="10">
        <v>1700</v>
      </c>
      <c r="X205" s="25" t="s">
        <v>3779</v>
      </c>
      <c r="Y205" s="9"/>
    </row>
    <row r="206" spans="1:25">
      <c r="A206" s="108"/>
      <c r="B206" s="108"/>
      <c r="C206" s="164"/>
      <c r="D206" s="164"/>
      <c r="E206" s="237"/>
      <c r="F206" s="136"/>
      <c r="G206" s="76"/>
      <c r="H206" s="77"/>
      <c r="I206" s="244"/>
      <c r="J206" s="180"/>
      <c r="K206" s="179"/>
      <c r="L206" s="241"/>
      <c r="M206" s="191"/>
      <c r="N206" s="190"/>
      <c r="O206" s="245">
        <v>17501</v>
      </c>
      <c r="P206" s="201" t="s">
        <v>3627</v>
      </c>
      <c r="Q206" s="245" t="s">
        <v>3793</v>
      </c>
      <c r="R206" s="167">
        <f t="shared" si="28"/>
        <v>8</v>
      </c>
      <c r="S206" s="25" t="str">
        <f t="shared" si="26"/>
        <v>17501</v>
      </c>
      <c r="T206" s="25" t="str">
        <f t="shared" si="29"/>
        <v>Vehicles</v>
      </c>
      <c r="U206" s="25" t="str">
        <f t="shared" si="27"/>
        <v>D</v>
      </c>
      <c r="V206" s="9" t="s">
        <v>33</v>
      </c>
      <c r="W206" s="10">
        <v>17500</v>
      </c>
      <c r="X206" s="25" t="s">
        <v>3779</v>
      </c>
      <c r="Y206" s="9"/>
    </row>
    <row r="207" spans="1:25">
      <c r="A207" s="108"/>
      <c r="B207" s="108"/>
      <c r="C207" s="164"/>
      <c r="D207" s="164"/>
      <c r="E207" s="237"/>
      <c r="F207" s="136"/>
      <c r="G207" s="76"/>
      <c r="H207" s="77"/>
      <c r="I207" s="244"/>
      <c r="J207" s="180"/>
      <c r="K207" s="179"/>
      <c r="L207" s="241"/>
      <c r="M207" s="191"/>
      <c r="N207" s="190"/>
      <c r="O207" s="245">
        <v>17502</v>
      </c>
      <c r="P207" s="201" t="s">
        <v>3627</v>
      </c>
      <c r="Q207" s="245" t="s">
        <v>3794</v>
      </c>
      <c r="R207" s="167">
        <f t="shared" si="28"/>
        <v>28</v>
      </c>
      <c r="S207" s="25" t="str">
        <f t="shared" si="26"/>
        <v>17502</v>
      </c>
      <c r="T207" s="25" t="str">
        <f t="shared" si="29"/>
        <v>Acc. Depreciation - Vehicles</v>
      </c>
      <c r="U207" s="25" t="str">
        <f t="shared" si="27"/>
        <v>D</v>
      </c>
      <c r="V207" s="9" t="s">
        <v>33</v>
      </c>
      <c r="W207" s="10">
        <v>17500</v>
      </c>
      <c r="X207" s="25" t="s">
        <v>3779</v>
      </c>
      <c r="Y207" s="9"/>
    </row>
    <row r="208" spans="1:25">
      <c r="A208" s="108"/>
      <c r="B208" s="108"/>
      <c r="C208" s="164"/>
      <c r="D208" s="164"/>
      <c r="E208" s="237"/>
      <c r="F208" s="136"/>
      <c r="G208" s="76"/>
      <c r="H208" s="77"/>
      <c r="I208" s="244"/>
      <c r="J208" s="180"/>
      <c r="K208" s="244"/>
      <c r="L208" s="241">
        <v>17600</v>
      </c>
      <c r="M208" s="191" t="s">
        <v>3627</v>
      </c>
      <c r="N208" s="241" t="s">
        <v>3795</v>
      </c>
      <c r="O208" s="200"/>
      <c r="P208" s="201"/>
      <c r="Q208" s="200"/>
      <c r="R208" s="167">
        <f t="shared" si="28"/>
        <v>16</v>
      </c>
      <c r="S208" s="25" t="str">
        <f t="shared" si="26"/>
        <v>17600</v>
      </c>
      <c r="T208" s="25" t="str">
        <f t="shared" si="29"/>
        <v>Work in Progress</v>
      </c>
      <c r="U208" s="25" t="str">
        <f t="shared" si="27"/>
        <v>D</v>
      </c>
      <c r="V208" s="9" t="s">
        <v>29</v>
      </c>
      <c r="W208" s="10">
        <v>1700</v>
      </c>
      <c r="X208" s="25" t="s">
        <v>3779</v>
      </c>
      <c r="Y208" s="9"/>
    </row>
    <row r="209" spans="1:25">
      <c r="A209" s="108"/>
      <c r="B209" s="108"/>
      <c r="C209" s="112"/>
      <c r="D209" s="165"/>
      <c r="E209" s="112"/>
      <c r="F209" s="136"/>
      <c r="G209" s="76"/>
      <c r="H209" s="77"/>
      <c r="I209" s="244"/>
      <c r="J209" s="180"/>
      <c r="K209" s="179"/>
      <c r="L209" s="241"/>
      <c r="M209" s="191"/>
      <c r="N209" s="190"/>
      <c r="O209" s="245">
        <v>17601</v>
      </c>
      <c r="P209" s="201" t="s">
        <v>3627</v>
      </c>
      <c r="Q209" s="245" t="s">
        <v>3795</v>
      </c>
      <c r="R209" s="167">
        <f t="shared" si="28"/>
        <v>16</v>
      </c>
      <c r="S209" s="25" t="str">
        <f t="shared" si="26"/>
        <v>17601</v>
      </c>
      <c r="T209" s="25" t="str">
        <f t="shared" si="29"/>
        <v>Work in Progress</v>
      </c>
      <c r="U209" s="25" t="str">
        <f t="shared" si="27"/>
        <v>D</v>
      </c>
      <c r="V209" s="9" t="s">
        <v>33</v>
      </c>
      <c r="W209" s="10">
        <v>17600</v>
      </c>
      <c r="X209" s="25" t="s">
        <v>3779</v>
      </c>
      <c r="Y209" s="9"/>
    </row>
    <row r="210" spans="1:25">
      <c r="A210" s="108"/>
      <c r="B210" s="108"/>
      <c r="C210" s="112"/>
      <c r="D210" s="165"/>
      <c r="E210" s="112"/>
      <c r="F210" s="136"/>
      <c r="G210" s="76"/>
      <c r="H210" s="77"/>
      <c r="I210" s="244"/>
      <c r="J210" s="180"/>
      <c r="K210" s="244"/>
      <c r="L210" s="241">
        <v>17700</v>
      </c>
      <c r="M210" s="191" t="s">
        <v>3627</v>
      </c>
      <c r="N210" s="241" t="s">
        <v>3796</v>
      </c>
      <c r="O210" s="200"/>
      <c r="P210" s="201"/>
      <c r="Q210" s="200"/>
      <c r="R210" s="167">
        <f t="shared" si="28"/>
        <v>17</v>
      </c>
      <c r="S210" s="25" t="str">
        <f t="shared" si="26"/>
        <v>17700</v>
      </c>
      <c r="T210" s="25" t="str">
        <f t="shared" si="29"/>
        <v>Intangible Assets</v>
      </c>
      <c r="U210" s="25" t="str">
        <f t="shared" si="27"/>
        <v>D</v>
      </c>
      <c r="V210" s="9" t="s">
        <v>29</v>
      </c>
      <c r="W210" s="10">
        <v>1700</v>
      </c>
      <c r="X210" s="25" t="s">
        <v>3779</v>
      </c>
      <c r="Y210" s="9"/>
    </row>
    <row r="211" spans="1:25">
      <c r="A211" s="108"/>
      <c r="B211" s="108"/>
      <c r="C211" s="112"/>
      <c r="D211" s="165"/>
      <c r="E211" s="112"/>
      <c r="F211" s="136"/>
      <c r="G211" s="76"/>
      <c r="H211" s="77"/>
      <c r="I211" s="244"/>
      <c r="J211" s="180"/>
      <c r="K211" s="179"/>
      <c r="L211" s="241"/>
      <c r="M211" s="191"/>
      <c r="N211" s="190"/>
      <c r="O211" s="245">
        <v>17701</v>
      </c>
      <c r="P211" s="201" t="s">
        <v>3627</v>
      </c>
      <c r="Q211" s="245" t="s">
        <v>3796</v>
      </c>
      <c r="R211" s="167">
        <f t="shared" si="28"/>
        <v>17</v>
      </c>
      <c r="S211" s="25" t="str">
        <f t="shared" si="26"/>
        <v>17701</v>
      </c>
      <c r="T211" s="25" t="str">
        <f t="shared" si="29"/>
        <v>Intangible Assets</v>
      </c>
      <c r="U211" s="25" t="str">
        <f t="shared" si="27"/>
        <v>D</v>
      </c>
      <c r="V211" s="9" t="s">
        <v>33</v>
      </c>
      <c r="W211" s="10">
        <v>17700</v>
      </c>
      <c r="X211" s="25" t="s">
        <v>3779</v>
      </c>
      <c r="Y211" s="9"/>
    </row>
    <row r="212" spans="1:25">
      <c r="A212" s="108"/>
      <c r="B212" s="108"/>
      <c r="C212" s="112"/>
      <c r="D212" s="165"/>
      <c r="E212" s="112"/>
      <c r="F212" s="77"/>
      <c r="G212" s="76"/>
      <c r="H212" s="77"/>
      <c r="I212" s="179"/>
      <c r="J212" s="180"/>
      <c r="K212" s="179"/>
      <c r="L212" s="190"/>
      <c r="M212" s="191"/>
      <c r="N212" s="190"/>
      <c r="O212" s="200">
        <v>17702</v>
      </c>
      <c r="P212" s="201" t="s">
        <v>3627</v>
      </c>
      <c r="Q212" s="200" t="s">
        <v>5762</v>
      </c>
      <c r="R212" s="167">
        <f t="shared" si="28"/>
        <v>29</v>
      </c>
      <c r="S212" s="25" t="str">
        <f t="shared" si="26"/>
        <v>17702</v>
      </c>
      <c r="T212" s="25" t="str">
        <f t="shared" si="29"/>
        <v>Accumulated Dep - Intangibles</v>
      </c>
      <c r="U212" s="25" t="str">
        <f t="shared" si="27"/>
        <v>D</v>
      </c>
      <c r="V212" s="9" t="s">
        <v>33</v>
      </c>
      <c r="W212" s="10"/>
      <c r="X212" s="25"/>
      <c r="Y212" s="9"/>
    </row>
    <row r="213" spans="1:25">
      <c r="A213" s="108"/>
      <c r="B213" s="108"/>
      <c r="C213" s="112"/>
      <c r="D213" s="165"/>
      <c r="E213" s="112"/>
      <c r="F213" s="77"/>
      <c r="G213" s="76"/>
      <c r="H213" s="77"/>
      <c r="I213" s="179"/>
      <c r="J213" s="180"/>
      <c r="K213" s="179"/>
      <c r="L213" s="190"/>
      <c r="M213" s="191"/>
      <c r="N213" s="190"/>
      <c r="O213" s="200"/>
      <c r="P213" s="201"/>
      <c r="Q213" s="200"/>
      <c r="R213" s="167"/>
      <c r="S213" s="25"/>
      <c r="T213" s="25"/>
      <c r="U213" s="25"/>
      <c r="V213" s="9"/>
      <c r="W213" s="10"/>
      <c r="X213" s="25"/>
      <c r="Y213" s="9"/>
    </row>
    <row r="214" spans="1:25">
      <c r="A214" s="108"/>
      <c r="B214" s="108"/>
      <c r="C214" s="112"/>
      <c r="D214" s="165"/>
      <c r="E214" s="112"/>
      <c r="F214" s="77"/>
      <c r="G214" s="76"/>
      <c r="H214" s="77"/>
      <c r="I214" s="179"/>
      <c r="J214" s="180"/>
      <c r="K214" s="179"/>
      <c r="L214" s="190">
        <v>17800</v>
      </c>
      <c r="M214" s="191" t="s">
        <v>3627</v>
      </c>
      <c r="N214" s="190" t="s">
        <v>5971</v>
      </c>
      <c r="O214" s="200">
        <v>17801</v>
      </c>
      <c r="P214" s="201" t="s">
        <v>3627</v>
      </c>
      <c r="Q214" s="200" t="s">
        <v>5971</v>
      </c>
      <c r="R214" s="167"/>
      <c r="S214" s="25"/>
      <c r="T214" s="25"/>
      <c r="U214" s="25"/>
      <c r="V214" s="9" t="s">
        <v>33</v>
      </c>
      <c r="W214" s="10"/>
      <c r="X214" s="25"/>
      <c r="Y214" s="9"/>
    </row>
    <row r="215" spans="1:25">
      <c r="A215" s="108"/>
      <c r="B215" s="108"/>
      <c r="C215" s="112"/>
      <c r="D215" s="165"/>
      <c r="E215" s="112"/>
      <c r="F215" s="77"/>
      <c r="G215" s="76"/>
      <c r="H215" s="77"/>
      <c r="I215" s="179"/>
      <c r="J215" s="180"/>
      <c r="K215" s="179"/>
      <c r="L215" s="190"/>
      <c r="M215" s="191"/>
      <c r="N215" s="190"/>
      <c r="O215" s="200">
        <v>17802</v>
      </c>
      <c r="P215" s="201" t="s">
        <v>3627</v>
      </c>
      <c r="Q215" s="200" t="s">
        <v>5972</v>
      </c>
      <c r="R215" s="167"/>
      <c r="S215" s="25"/>
      <c r="T215" s="25"/>
      <c r="U215" s="25"/>
      <c r="V215" s="9" t="s">
        <v>33</v>
      </c>
      <c r="W215" s="10"/>
      <c r="X215" s="25"/>
      <c r="Y215" s="9"/>
    </row>
    <row r="216" spans="1:25">
      <c r="A216" s="108"/>
      <c r="B216" s="108"/>
      <c r="C216" s="112"/>
      <c r="D216" s="165"/>
      <c r="E216" s="112"/>
      <c r="F216" s="77"/>
      <c r="G216" s="76"/>
      <c r="H216" s="77"/>
      <c r="I216" s="179"/>
      <c r="J216" s="180"/>
      <c r="K216" s="179"/>
      <c r="L216" s="190"/>
      <c r="M216" s="191"/>
      <c r="N216" s="190"/>
      <c r="O216" s="200"/>
      <c r="P216" s="201"/>
      <c r="Q216" s="200"/>
      <c r="R216" s="167"/>
      <c r="S216" s="25"/>
      <c r="T216" s="25"/>
      <c r="U216" s="25"/>
      <c r="V216" s="9"/>
      <c r="W216" s="10"/>
      <c r="X216" s="25"/>
      <c r="Y216" s="9"/>
    </row>
    <row r="217" spans="1:25">
      <c r="A217" s="108">
        <v>20</v>
      </c>
      <c r="B217" s="108" t="s">
        <v>3797</v>
      </c>
      <c r="C217" s="112"/>
      <c r="D217" s="165"/>
      <c r="E217" s="112"/>
      <c r="F217" s="77"/>
      <c r="G217" s="76"/>
      <c r="H217" s="77"/>
      <c r="I217" s="179"/>
      <c r="J217" s="180"/>
      <c r="K217" s="179"/>
      <c r="L217" s="190"/>
      <c r="M217" s="191"/>
      <c r="N217" s="190"/>
      <c r="O217" s="200"/>
      <c r="P217" s="201"/>
      <c r="Q217" s="200"/>
      <c r="R217" s="167"/>
      <c r="S217" s="25"/>
      <c r="T217" s="25"/>
      <c r="U217" s="25"/>
      <c r="V217" s="9"/>
      <c r="W217" s="10"/>
      <c r="X217" s="25"/>
      <c r="Y217" s="9"/>
    </row>
    <row r="218" spans="1:25">
      <c r="A218" s="108"/>
      <c r="B218" s="108"/>
      <c r="C218" s="112" t="s">
        <v>3798</v>
      </c>
      <c r="D218" s="112" t="s">
        <v>3799</v>
      </c>
      <c r="E218" s="164" t="s">
        <v>3800</v>
      </c>
      <c r="F218" s="77"/>
      <c r="G218" s="76"/>
      <c r="H218" s="77"/>
      <c r="I218" s="179"/>
      <c r="J218" s="180"/>
      <c r="K218" s="179"/>
      <c r="L218" s="190"/>
      <c r="M218" s="191"/>
      <c r="N218" s="190"/>
      <c r="O218" s="200"/>
      <c r="P218" s="201"/>
      <c r="Q218" s="200"/>
      <c r="R218" s="167">
        <f t="shared" ref="R218:R282" si="30">MAX(LEN(H218),LEN(K218),LEN(N218), LEN(Q218))</f>
        <v>0</v>
      </c>
      <c r="S218" s="25" t="str">
        <f t="shared" ref="S218:S282" si="31">F218&amp;I218&amp;L218&amp;O218</f>
        <v/>
      </c>
      <c r="T218" s="25" t="str">
        <f t="shared" ref="T218:T282" si="32">H218&amp;K218&amp;N218&amp;Q218</f>
        <v/>
      </c>
      <c r="U218" s="25" t="str">
        <f t="shared" ref="U218:U282" si="33">G218&amp;J218&amp;M218&amp;P218</f>
        <v/>
      </c>
      <c r="V218" s="9"/>
      <c r="W218" s="10"/>
      <c r="X218" s="25"/>
      <c r="Y218" s="9"/>
    </row>
    <row r="219" spans="1:25">
      <c r="A219" s="108"/>
      <c r="B219" s="108"/>
      <c r="C219" s="112"/>
      <c r="D219" s="112"/>
      <c r="E219" s="164"/>
      <c r="F219" s="172">
        <v>221</v>
      </c>
      <c r="G219" s="76" t="s">
        <v>3799</v>
      </c>
      <c r="H219" s="77" t="s">
        <v>3801</v>
      </c>
      <c r="I219" s="179"/>
      <c r="J219" s="180"/>
      <c r="K219" s="179"/>
      <c r="L219" s="190"/>
      <c r="M219" s="191"/>
      <c r="N219" s="190"/>
      <c r="O219" s="200"/>
      <c r="P219" s="201"/>
      <c r="Q219" s="200"/>
      <c r="R219" s="167">
        <f t="shared" si="30"/>
        <v>24</v>
      </c>
      <c r="S219" s="25" t="str">
        <f t="shared" si="31"/>
        <v>221</v>
      </c>
      <c r="T219" s="25" t="str">
        <f t="shared" si="32"/>
        <v>Grant/Aid Rec in Advance</v>
      </c>
      <c r="U219" s="25" t="str">
        <f t="shared" si="33"/>
        <v>C</v>
      </c>
      <c r="V219" s="9" t="s">
        <v>29</v>
      </c>
      <c r="W219" s="10"/>
      <c r="X219" s="25" t="s">
        <v>3798</v>
      </c>
      <c r="Y219" s="9"/>
    </row>
    <row r="220" spans="1:25">
      <c r="A220" s="108"/>
      <c r="B220" s="108"/>
      <c r="C220" s="112"/>
      <c r="D220" s="112"/>
      <c r="E220" s="164"/>
      <c r="F220" s="77"/>
      <c r="G220" s="76"/>
      <c r="H220" s="77"/>
      <c r="I220" s="181">
        <v>2210</v>
      </c>
      <c r="J220" s="180" t="s">
        <v>3799</v>
      </c>
      <c r="K220" s="179" t="s">
        <v>3801</v>
      </c>
      <c r="L220" s="190"/>
      <c r="M220" s="191"/>
      <c r="N220" s="190"/>
      <c r="O220" s="200"/>
      <c r="P220" s="201"/>
      <c r="Q220" s="200"/>
      <c r="R220" s="167">
        <f t="shared" si="30"/>
        <v>24</v>
      </c>
      <c r="S220" s="25" t="str">
        <f t="shared" si="31"/>
        <v>2210</v>
      </c>
      <c r="T220" s="25" t="str">
        <f t="shared" si="32"/>
        <v>Grant/Aid Rec in Advance</v>
      </c>
      <c r="U220" s="25" t="str">
        <f t="shared" si="33"/>
        <v>C</v>
      </c>
      <c r="V220" s="9" t="s">
        <v>29</v>
      </c>
      <c r="W220" s="10">
        <v>221</v>
      </c>
      <c r="X220" s="25" t="s">
        <v>3798</v>
      </c>
      <c r="Y220" s="9"/>
    </row>
    <row r="221" spans="1:25">
      <c r="A221" s="108"/>
      <c r="B221" s="108"/>
      <c r="C221" s="112"/>
      <c r="D221" s="112"/>
      <c r="E221" s="164"/>
      <c r="F221" s="77"/>
      <c r="G221" s="76"/>
      <c r="H221" s="77"/>
      <c r="I221" s="179"/>
      <c r="J221" s="180"/>
      <c r="K221" s="179"/>
      <c r="L221" s="190">
        <v>22100</v>
      </c>
      <c r="M221" s="191" t="s">
        <v>3799</v>
      </c>
      <c r="N221" s="190" t="s">
        <v>3801</v>
      </c>
      <c r="O221" s="200"/>
      <c r="P221" s="201"/>
      <c r="Q221" s="200"/>
      <c r="R221" s="167">
        <f t="shared" si="30"/>
        <v>24</v>
      </c>
      <c r="S221" s="25" t="str">
        <f t="shared" si="31"/>
        <v>22100</v>
      </c>
      <c r="T221" s="25" t="str">
        <f t="shared" si="32"/>
        <v>Grant/Aid Rec in Advance</v>
      </c>
      <c r="U221" s="25" t="str">
        <f t="shared" si="33"/>
        <v>C</v>
      </c>
      <c r="V221" s="9" t="s">
        <v>29</v>
      </c>
      <c r="W221" s="10">
        <v>2210</v>
      </c>
      <c r="X221" s="25" t="s">
        <v>3798</v>
      </c>
      <c r="Y221" s="9"/>
    </row>
    <row r="222" spans="1:25">
      <c r="A222" s="108"/>
      <c r="B222" s="108"/>
      <c r="C222" s="112"/>
      <c r="D222" s="112"/>
      <c r="E222" s="164"/>
      <c r="F222" s="77"/>
      <c r="G222" s="76"/>
      <c r="H222" s="77"/>
      <c r="I222" s="179"/>
      <c r="J222" s="180"/>
      <c r="K222" s="179"/>
      <c r="L222" s="190"/>
      <c r="M222" s="191"/>
      <c r="N222" s="190"/>
      <c r="O222" s="200">
        <v>22101</v>
      </c>
      <c r="P222" s="201" t="s">
        <v>3799</v>
      </c>
      <c r="Q222" s="200" t="s">
        <v>3802</v>
      </c>
      <c r="R222" s="167">
        <f t="shared" si="30"/>
        <v>33</v>
      </c>
      <c r="S222" s="25" t="str">
        <f t="shared" si="31"/>
        <v>22101</v>
      </c>
      <c r="T222" s="25" t="str">
        <f t="shared" si="32"/>
        <v>TCA Actual (L/By) - All Countries</v>
      </c>
      <c r="U222" s="25" t="str">
        <f t="shared" si="33"/>
        <v>C</v>
      </c>
      <c r="V222" s="9" t="s">
        <v>33</v>
      </c>
      <c r="W222" s="10">
        <v>22100</v>
      </c>
      <c r="X222" s="25" t="s">
        <v>3798</v>
      </c>
      <c r="Y222" s="9"/>
    </row>
    <row r="223" spans="1:25">
      <c r="A223" s="108"/>
      <c r="B223" s="108"/>
      <c r="C223" s="112"/>
      <c r="D223" s="112"/>
      <c r="E223" s="164"/>
      <c r="F223" s="77"/>
      <c r="G223" s="76"/>
      <c r="H223" s="77"/>
      <c r="I223" s="179"/>
      <c r="J223" s="180"/>
      <c r="K223" s="179"/>
      <c r="L223" s="190"/>
      <c r="M223" s="191"/>
      <c r="N223" s="190"/>
      <c r="O223" s="200">
        <v>22012</v>
      </c>
      <c r="P223" s="201" t="s">
        <v>3799</v>
      </c>
      <c r="Q223" s="200" t="s">
        <v>3803</v>
      </c>
      <c r="R223" s="167">
        <f t="shared" si="30"/>
        <v>23</v>
      </c>
      <c r="S223" s="25" t="str">
        <f t="shared" si="31"/>
        <v>22012</v>
      </c>
      <c r="T223" s="25" t="str">
        <f t="shared" si="32"/>
        <v>Aid Received in Advance</v>
      </c>
      <c r="U223" s="25" t="str">
        <f t="shared" si="33"/>
        <v>C</v>
      </c>
      <c r="V223" s="9" t="s">
        <v>33</v>
      </c>
      <c r="W223" s="10">
        <v>22100</v>
      </c>
      <c r="X223" s="25" t="s">
        <v>3798</v>
      </c>
      <c r="Y223" s="9"/>
    </row>
    <row r="224" spans="1:25">
      <c r="A224" s="108"/>
      <c r="B224" s="108"/>
      <c r="C224" s="112"/>
      <c r="D224" s="112"/>
      <c r="E224" s="164"/>
      <c r="F224" s="172">
        <v>222</v>
      </c>
      <c r="G224" s="76" t="s">
        <v>3799</v>
      </c>
      <c r="H224" s="77" t="s">
        <v>3804</v>
      </c>
      <c r="I224" s="179"/>
      <c r="J224" s="180"/>
      <c r="K224" s="179"/>
      <c r="L224" s="190"/>
      <c r="M224" s="191"/>
      <c r="N224" s="190"/>
      <c r="O224" s="200"/>
      <c r="P224" s="201"/>
      <c r="Q224" s="200"/>
      <c r="R224" s="167">
        <f t="shared" si="30"/>
        <v>14</v>
      </c>
      <c r="S224" s="25" t="str">
        <f t="shared" si="31"/>
        <v>222</v>
      </c>
      <c r="T224" s="25" t="str">
        <f t="shared" si="32"/>
        <v>Research Funds</v>
      </c>
      <c r="U224" s="25" t="str">
        <f t="shared" si="33"/>
        <v>C</v>
      </c>
      <c r="V224" s="9" t="s">
        <v>29</v>
      </c>
      <c r="W224" s="10"/>
      <c r="X224" s="25" t="s">
        <v>3798</v>
      </c>
      <c r="Y224" s="9"/>
    </row>
    <row r="225" spans="1:25">
      <c r="A225" s="108"/>
      <c r="B225" s="108"/>
      <c r="C225" s="112"/>
      <c r="D225" s="112"/>
      <c r="E225" s="164"/>
      <c r="F225" s="77"/>
      <c r="G225" s="76"/>
      <c r="H225" s="77"/>
      <c r="I225" s="181">
        <v>2220</v>
      </c>
      <c r="J225" s="180" t="s">
        <v>3799</v>
      </c>
      <c r="K225" s="179" t="s">
        <v>3804</v>
      </c>
      <c r="L225" s="190"/>
      <c r="M225" s="191"/>
      <c r="N225" s="190"/>
      <c r="O225" s="200"/>
      <c r="P225" s="201"/>
      <c r="Q225" s="200"/>
      <c r="R225" s="167">
        <f t="shared" si="30"/>
        <v>14</v>
      </c>
      <c r="S225" s="25" t="str">
        <f t="shared" si="31"/>
        <v>2220</v>
      </c>
      <c r="T225" s="25" t="str">
        <f t="shared" si="32"/>
        <v>Research Funds</v>
      </c>
      <c r="U225" s="25" t="str">
        <f t="shared" si="33"/>
        <v>C</v>
      </c>
      <c r="V225" s="9" t="s">
        <v>29</v>
      </c>
      <c r="W225" s="10">
        <v>222</v>
      </c>
      <c r="X225" s="25" t="s">
        <v>3798</v>
      </c>
      <c r="Y225" s="9"/>
    </row>
    <row r="226" spans="1:25">
      <c r="A226" s="108"/>
      <c r="B226" s="108"/>
      <c r="C226" s="112"/>
      <c r="D226" s="112"/>
      <c r="E226" s="164"/>
      <c r="F226" s="77"/>
      <c r="G226" s="76"/>
      <c r="H226" s="77"/>
      <c r="I226" s="179"/>
      <c r="J226" s="180"/>
      <c r="K226" s="179"/>
      <c r="L226" s="190">
        <v>22200</v>
      </c>
      <c r="M226" s="191" t="s">
        <v>3799</v>
      </c>
      <c r="N226" s="190" t="s">
        <v>3804</v>
      </c>
      <c r="O226" s="200"/>
      <c r="P226" s="201"/>
      <c r="Q226" s="200"/>
      <c r="R226" s="167">
        <f t="shared" si="30"/>
        <v>14</v>
      </c>
      <c r="S226" s="25" t="str">
        <f t="shared" si="31"/>
        <v>22200</v>
      </c>
      <c r="T226" s="25" t="str">
        <f t="shared" si="32"/>
        <v>Research Funds</v>
      </c>
      <c r="U226" s="25" t="str">
        <f t="shared" si="33"/>
        <v>C</v>
      </c>
      <c r="V226" s="9" t="s">
        <v>29</v>
      </c>
      <c r="W226" s="10">
        <v>2220</v>
      </c>
      <c r="X226" s="25" t="s">
        <v>3798</v>
      </c>
      <c r="Y226" s="9"/>
    </row>
    <row r="227" spans="1:25">
      <c r="A227" s="108"/>
      <c r="B227" s="108"/>
      <c r="C227" s="112"/>
      <c r="D227" s="112"/>
      <c r="E227" s="164"/>
      <c r="F227" s="77"/>
      <c r="G227" s="76"/>
      <c r="H227" s="77"/>
      <c r="I227" s="179"/>
      <c r="J227" s="180"/>
      <c r="K227" s="179"/>
      <c r="L227" s="190"/>
      <c r="M227" s="191"/>
      <c r="N227" s="190"/>
      <c r="O227" s="200">
        <v>22201</v>
      </c>
      <c r="P227" s="201" t="s">
        <v>3799</v>
      </c>
      <c r="Q227" s="200" t="s">
        <v>3804</v>
      </c>
      <c r="R227" s="167">
        <f t="shared" si="30"/>
        <v>14</v>
      </c>
      <c r="S227" s="25" t="str">
        <f t="shared" si="31"/>
        <v>22201</v>
      </c>
      <c r="T227" s="25" t="str">
        <f t="shared" si="32"/>
        <v>Research Funds</v>
      </c>
      <c r="U227" s="25" t="str">
        <f t="shared" si="33"/>
        <v>C</v>
      </c>
      <c r="V227" s="9" t="s">
        <v>33</v>
      </c>
      <c r="W227" s="10">
        <v>22200</v>
      </c>
      <c r="X227" s="25" t="s">
        <v>3798</v>
      </c>
      <c r="Y227" s="9"/>
    </row>
    <row r="228" spans="1:25">
      <c r="A228" s="108"/>
      <c r="B228" s="108"/>
      <c r="C228" s="112"/>
      <c r="D228" s="112"/>
      <c r="E228" s="164"/>
      <c r="F228" s="172">
        <v>223</v>
      </c>
      <c r="G228" s="76" t="s">
        <v>3799</v>
      </c>
      <c r="H228" s="77" t="s">
        <v>3805</v>
      </c>
      <c r="I228" s="179"/>
      <c r="J228" s="180"/>
      <c r="K228" s="179"/>
      <c r="L228" s="190"/>
      <c r="M228" s="191"/>
      <c r="N228" s="190"/>
      <c r="O228" s="200"/>
      <c r="P228" s="201"/>
      <c r="Q228" s="200"/>
      <c r="R228" s="167">
        <f t="shared" si="30"/>
        <v>17</v>
      </c>
      <c r="S228" s="25" t="str">
        <f t="shared" si="31"/>
        <v>223</v>
      </c>
      <c r="T228" s="25" t="str">
        <f t="shared" si="32"/>
        <v>Payroll Creditors</v>
      </c>
      <c r="U228" s="25" t="str">
        <f t="shared" si="33"/>
        <v>C</v>
      </c>
      <c r="V228" s="9" t="s">
        <v>29</v>
      </c>
      <c r="W228" s="10"/>
      <c r="X228" s="25" t="s">
        <v>3798</v>
      </c>
      <c r="Y228" s="9"/>
    </row>
    <row r="229" spans="1:25">
      <c r="A229" s="108"/>
      <c r="B229" s="108"/>
      <c r="C229" s="112"/>
      <c r="D229" s="112"/>
      <c r="E229" s="164"/>
      <c r="F229" s="77"/>
      <c r="G229" s="76"/>
      <c r="H229" s="77"/>
      <c r="I229" s="181" t="s">
        <v>3806</v>
      </c>
      <c r="J229" s="180" t="s">
        <v>3799</v>
      </c>
      <c r="K229" s="179" t="s">
        <v>3807</v>
      </c>
      <c r="L229" s="190"/>
      <c r="M229" s="191"/>
      <c r="N229" s="190"/>
      <c r="O229" s="200"/>
      <c r="P229" s="201"/>
      <c r="Q229" s="200"/>
      <c r="R229" s="167">
        <f t="shared" si="30"/>
        <v>16</v>
      </c>
      <c r="S229" s="25" t="str">
        <f t="shared" si="31"/>
        <v>NP10</v>
      </c>
      <c r="T229" s="25" t="str">
        <f t="shared" si="32"/>
        <v>Net Pay Clearing</v>
      </c>
      <c r="U229" s="25" t="str">
        <f t="shared" si="33"/>
        <v>C</v>
      </c>
      <c r="V229" s="9" t="s">
        <v>29</v>
      </c>
      <c r="W229" s="10">
        <v>223</v>
      </c>
      <c r="X229" s="25" t="s">
        <v>3798</v>
      </c>
      <c r="Y229" s="9"/>
    </row>
    <row r="230" spans="1:25">
      <c r="A230" s="108"/>
      <c r="B230" s="108"/>
      <c r="C230" s="112"/>
      <c r="D230" s="112"/>
      <c r="E230" s="164"/>
      <c r="F230" s="77"/>
      <c r="G230" s="76"/>
      <c r="H230" s="77"/>
      <c r="I230" s="179"/>
      <c r="J230" s="180"/>
      <c r="K230" s="179"/>
      <c r="L230" s="190" t="s">
        <v>3808</v>
      </c>
      <c r="M230" s="191" t="s">
        <v>3799</v>
      </c>
      <c r="N230" s="190" t="s">
        <v>3473</v>
      </c>
      <c r="O230" s="200"/>
      <c r="P230" s="201"/>
      <c r="Q230" s="200"/>
      <c r="R230" s="167">
        <f t="shared" si="30"/>
        <v>12</v>
      </c>
      <c r="S230" s="25" t="str">
        <f t="shared" si="31"/>
        <v>NP101</v>
      </c>
      <c r="T230" s="25" t="str">
        <f t="shared" si="32"/>
        <v>Cook Islands</v>
      </c>
      <c r="U230" s="25" t="str">
        <f t="shared" si="33"/>
        <v>C</v>
      </c>
      <c r="V230" s="9" t="s">
        <v>29</v>
      </c>
      <c r="W230" s="10" t="s">
        <v>3806</v>
      </c>
      <c r="X230" s="25" t="s">
        <v>3798</v>
      </c>
      <c r="Y230" s="9"/>
    </row>
    <row r="231" spans="1:25">
      <c r="A231" s="108"/>
      <c r="B231" s="108"/>
      <c r="C231" s="112"/>
      <c r="D231" s="112"/>
      <c r="E231" s="164"/>
      <c r="F231" s="77"/>
      <c r="G231" s="76"/>
      <c r="H231" s="77"/>
      <c r="I231" s="179"/>
      <c r="J231" s="180"/>
      <c r="K231" s="179"/>
      <c r="L231" s="190"/>
      <c r="M231" s="191"/>
      <c r="N231" s="190"/>
      <c r="O231" s="200" t="s">
        <v>3809</v>
      </c>
      <c r="P231" s="201" t="s">
        <v>3799</v>
      </c>
      <c r="Q231" s="200" t="s">
        <v>3810</v>
      </c>
      <c r="R231" s="167">
        <f t="shared" si="30"/>
        <v>17</v>
      </c>
      <c r="S231" s="25" t="str">
        <f t="shared" si="31"/>
        <v>NPC01</v>
      </c>
      <c r="T231" s="25" t="str">
        <f t="shared" si="32"/>
        <v>NP - Cook Islands</v>
      </c>
      <c r="U231" s="25" t="str">
        <f t="shared" si="33"/>
        <v>C</v>
      </c>
      <c r="V231" s="9" t="s">
        <v>33</v>
      </c>
      <c r="W231" s="10" t="s">
        <v>3808</v>
      </c>
      <c r="X231" s="25" t="s">
        <v>3798</v>
      </c>
      <c r="Y231" s="9"/>
    </row>
    <row r="232" spans="1:25">
      <c r="A232" s="108"/>
      <c r="B232" s="108"/>
      <c r="C232" s="112"/>
      <c r="D232" s="112"/>
      <c r="E232" s="164"/>
      <c r="F232" s="77"/>
      <c r="G232" s="76"/>
      <c r="H232" s="77"/>
      <c r="I232" s="179"/>
      <c r="J232" s="180"/>
      <c r="K232" s="179"/>
      <c r="L232" s="190" t="s">
        <v>3811</v>
      </c>
      <c r="M232" s="191" t="s">
        <v>3799</v>
      </c>
      <c r="N232" s="190" t="s">
        <v>3812</v>
      </c>
      <c r="O232" s="200"/>
      <c r="P232" s="201"/>
      <c r="Q232" s="200"/>
      <c r="R232" s="167">
        <f t="shared" si="30"/>
        <v>4</v>
      </c>
      <c r="S232" s="25" t="str">
        <f t="shared" si="31"/>
        <v>NP102</v>
      </c>
      <c r="T232" s="25" t="str">
        <f t="shared" si="32"/>
        <v>Fiji</v>
      </c>
      <c r="U232" s="25" t="str">
        <f t="shared" si="33"/>
        <v>C</v>
      </c>
      <c r="V232" s="9" t="s">
        <v>29</v>
      </c>
      <c r="W232" s="10" t="s">
        <v>3806</v>
      </c>
      <c r="X232" s="25" t="s">
        <v>3798</v>
      </c>
      <c r="Y232" s="9"/>
    </row>
    <row r="233" spans="1:25">
      <c r="A233" s="108"/>
      <c r="B233" s="108"/>
      <c r="C233" s="112"/>
      <c r="D233" s="112"/>
      <c r="E233" s="164"/>
      <c r="F233" s="77"/>
      <c r="G233" s="76"/>
      <c r="H233" s="77"/>
      <c r="I233" s="179"/>
      <c r="J233" s="180"/>
      <c r="K233" s="179"/>
      <c r="L233" s="190"/>
      <c r="M233" s="191"/>
      <c r="N233" s="190"/>
      <c r="O233" s="200" t="s">
        <v>3813</v>
      </c>
      <c r="P233" s="201" t="s">
        <v>3799</v>
      </c>
      <c r="Q233" s="200" t="s">
        <v>3814</v>
      </c>
      <c r="R233" s="167">
        <f t="shared" si="30"/>
        <v>25</v>
      </c>
      <c r="S233" s="25" t="str">
        <f t="shared" si="31"/>
        <v>NPF01</v>
      </c>
      <c r="T233" s="25" t="str">
        <f t="shared" si="32"/>
        <v>NP - Senior Staff Salries</v>
      </c>
      <c r="U233" s="25" t="str">
        <f t="shared" si="33"/>
        <v>C</v>
      </c>
      <c r="V233" s="9" t="s">
        <v>33</v>
      </c>
      <c r="W233" s="10" t="s">
        <v>3811</v>
      </c>
      <c r="X233" s="25" t="s">
        <v>3798</v>
      </c>
      <c r="Y233" s="9"/>
    </row>
    <row r="234" spans="1:25">
      <c r="A234" s="108"/>
      <c r="B234" s="108"/>
      <c r="C234" s="112"/>
      <c r="D234" s="112"/>
      <c r="E234" s="164"/>
      <c r="F234" s="77"/>
      <c r="G234" s="76"/>
      <c r="H234" s="77"/>
      <c r="I234" s="179"/>
      <c r="J234" s="180"/>
      <c r="K234" s="179"/>
      <c r="L234" s="190"/>
      <c r="M234" s="191"/>
      <c r="N234" s="190"/>
      <c r="O234" s="200" t="s">
        <v>3815</v>
      </c>
      <c r="P234" s="201" t="s">
        <v>3799</v>
      </c>
      <c r="Q234" s="200" t="s">
        <v>3816</v>
      </c>
      <c r="R234" s="167">
        <f t="shared" si="30"/>
        <v>29</v>
      </c>
      <c r="S234" s="25" t="str">
        <f t="shared" si="31"/>
        <v>NPF02</v>
      </c>
      <c r="T234" s="25" t="str">
        <f t="shared" si="32"/>
        <v>NP - I&amp;J Staff Salaries/Wages</v>
      </c>
      <c r="U234" s="25" t="str">
        <f t="shared" si="33"/>
        <v>C</v>
      </c>
      <c r="V234" s="9" t="s">
        <v>33</v>
      </c>
      <c r="W234" s="10" t="s">
        <v>3811</v>
      </c>
      <c r="X234" s="25" t="s">
        <v>3798</v>
      </c>
      <c r="Y234" s="9"/>
    </row>
    <row r="235" spans="1:25">
      <c r="A235" s="108"/>
      <c r="B235" s="108"/>
      <c r="C235" s="112"/>
      <c r="D235" s="112"/>
      <c r="E235" s="164"/>
      <c r="F235" s="77"/>
      <c r="G235" s="76"/>
      <c r="H235" s="77"/>
      <c r="I235" s="179"/>
      <c r="J235" s="180"/>
      <c r="K235" s="179"/>
      <c r="L235" s="190"/>
      <c r="M235" s="191"/>
      <c r="N235" s="190"/>
      <c r="O235" s="200" t="s">
        <v>3817</v>
      </c>
      <c r="P235" s="201" t="s">
        <v>3799</v>
      </c>
      <c r="Q235" s="200" t="s">
        <v>3818</v>
      </c>
      <c r="R235" s="167">
        <f t="shared" si="30"/>
        <v>24</v>
      </c>
      <c r="S235" s="25" t="str">
        <f t="shared" si="31"/>
        <v>NPF03</v>
      </c>
      <c r="T235" s="25" t="str">
        <f t="shared" si="32"/>
        <v>NP - Unestablished Staff</v>
      </c>
      <c r="U235" s="25" t="str">
        <f t="shared" si="33"/>
        <v>C</v>
      </c>
      <c r="V235" s="9" t="s">
        <v>33</v>
      </c>
      <c r="W235" s="10" t="s">
        <v>3811</v>
      </c>
      <c r="X235" s="25" t="s">
        <v>3798</v>
      </c>
      <c r="Y235" s="9"/>
    </row>
    <row r="236" spans="1:25">
      <c r="A236" s="108"/>
      <c r="B236" s="108"/>
      <c r="C236" s="112"/>
      <c r="D236" s="112"/>
      <c r="E236" s="164"/>
      <c r="F236" s="77"/>
      <c r="G236" s="76"/>
      <c r="H236" s="77"/>
      <c r="I236" s="179"/>
      <c r="J236" s="180"/>
      <c r="K236" s="179"/>
      <c r="L236" s="190"/>
      <c r="M236" s="191"/>
      <c r="N236" s="190"/>
      <c r="O236" s="200" t="s">
        <v>3819</v>
      </c>
      <c r="P236" s="201" t="s">
        <v>3799</v>
      </c>
      <c r="Q236" s="200" t="s">
        <v>3820</v>
      </c>
      <c r="R236" s="167">
        <f t="shared" si="30"/>
        <v>13</v>
      </c>
      <c r="S236" s="25" t="str">
        <f t="shared" si="31"/>
        <v>NPF04</v>
      </c>
      <c r="T236" s="25" t="str">
        <f t="shared" si="32"/>
        <v>NP - Students</v>
      </c>
      <c r="U236" s="25" t="str">
        <f t="shared" si="33"/>
        <v>C</v>
      </c>
      <c r="V236" s="9" t="s">
        <v>33</v>
      </c>
      <c r="W236" s="10" t="s">
        <v>3811</v>
      </c>
      <c r="X236" s="25" t="s">
        <v>3798</v>
      </c>
      <c r="Y236" s="9"/>
    </row>
    <row r="237" spans="1:25">
      <c r="A237" s="108"/>
      <c r="B237" s="108"/>
      <c r="C237" s="112"/>
      <c r="D237" s="112"/>
      <c r="E237" s="164"/>
      <c r="F237" s="77"/>
      <c r="G237" s="76"/>
      <c r="H237" s="77"/>
      <c r="I237" s="179"/>
      <c r="J237" s="180"/>
      <c r="K237" s="179"/>
      <c r="L237" s="190"/>
      <c r="M237" s="191"/>
      <c r="N237" s="190"/>
      <c r="O237" s="200" t="s">
        <v>3821</v>
      </c>
      <c r="P237" s="201" t="s">
        <v>3799</v>
      </c>
      <c r="Q237" s="200" t="s">
        <v>3822</v>
      </c>
      <c r="R237" s="167">
        <f t="shared" si="30"/>
        <v>20</v>
      </c>
      <c r="S237" s="25" t="str">
        <f t="shared" si="31"/>
        <v>NPF06</v>
      </c>
      <c r="T237" s="25" t="str">
        <f t="shared" si="32"/>
        <v>NP - Unclaimed Wages</v>
      </c>
      <c r="U237" s="25" t="str">
        <f t="shared" si="33"/>
        <v>C</v>
      </c>
      <c r="V237" s="9" t="s">
        <v>33</v>
      </c>
      <c r="W237" s="10" t="s">
        <v>3811</v>
      </c>
      <c r="X237" s="25" t="s">
        <v>3798</v>
      </c>
      <c r="Y237" s="9"/>
    </row>
    <row r="238" spans="1:25">
      <c r="A238" s="108"/>
      <c r="B238" s="108"/>
      <c r="C238" s="112"/>
      <c r="D238" s="112"/>
      <c r="E238" s="164"/>
      <c r="F238" s="77"/>
      <c r="G238" s="76"/>
      <c r="H238" s="77"/>
      <c r="I238" s="179"/>
      <c r="J238" s="180"/>
      <c r="K238" s="179"/>
      <c r="L238" s="190" t="s">
        <v>3823</v>
      </c>
      <c r="M238" s="191" t="s">
        <v>3799</v>
      </c>
      <c r="N238" s="190" t="s">
        <v>3475</v>
      </c>
      <c r="O238" s="200"/>
      <c r="P238" s="201"/>
      <c r="Q238" s="200"/>
      <c r="R238" s="167">
        <f t="shared" si="30"/>
        <v>8</v>
      </c>
      <c r="S238" s="25" t="str">
        <f t="shared" si="31"/>
        <v>NP103</v>
      </c>
      <c r="T238" s="25" t="str">
        <f t="shared" si="32"/>
        <v>Kiribati</v>
      </c>
      <c r="U238" s="25" t="str">
        <f t="shared" si="33"/>
        <v>C</v>
      </c>
      <c r="V238" s="9" t="s">
        <v>29</v>
      </c>
      <c r="W238" s="10" t="s">
        <v>3806</v>
      </c>
      <c r="X238" s="25" t="s">
        <v>3798</v>
      </c>
      <c r="Y238" s="9"/>
    </row>
    <row r="239" spans="1:25">
      <c r="A239" s="108"/>
      <c r="B239" s="108"/>
      <c r="C239" s="112"/>
      <c r="D239" s="112"/>
      <c r="E239" s="164"/>
      <c r="F239" s="77"/>
      <c r="G239" s="76"/>
      <c r="H239" s="77"/>
      <c r="I239" s="179"/>
      <c r="J239" s="180"/>
      <c r="K239" s="179"/>
      <c r="L239" s="190"/>
      <c r="M239" s="191"/>
      <c r="N239" s="190"/>
      <c r="O239" s="200" t="s">
        <v>3824</v>
      </c>
      <c r="P239" s="201" t="s">
        <v>3799</v>
      </c>
      <c r="Q239" s="200" t="s">
        <v>3825</v>
      </c>
      <c r="R239" s="167">
        <f t="shared" si="30"/>
        <v>13</v>
      </c>
      <c r="S239" s="25" t="str">
        <f t="shared" si="31"/>
        <v>NPK01</v>
      </c>
      <c r="T239" s="25" t="str">
        <f t="shared" si="32"/>
        <v>NP - Kiribati</v>
      </c>
      <c r="U239" s="25" t="str">
        <f t="shared" si="33"/>
        <v>C</v>
      </c>
      <c r="V239" s="9" t="s">
        <v>33</v>
      </c>
      <c r="W239" s="10" t="s">
        <v>3823</v>
      </c>
      <c r="X239" s="25" t="s">
        <v>3798</v>
      </c>
      <c r="Y239" s="9"/>
    </row>
    <row r="240" spans="1:25">
      <c r="A240" s="108"/>
      <c r="B240" s="108"/>
      <c r="C240" s="112"/>
      <c r="D240" s="112"/>
      <c r="E240" s="164"/>
      <c r="F240" s="77"/>
      <c r="G240" s="76"/>
      <c r="H240" s="77"/>
      <c r="I240" s="179"/>
      <c r="J240" s="180"/>
      <c r="K240" s="179"/>
      <c r="L240" s="190" t="s">
        <v>3826</v>
      </c>
      <c r="M240" s="191" t="s">
        <v>3799</v>
      </c>
      <c r="N240" s="190" t="s">
        <v>3481</v>
      </c>
      <c r="O240" s="200"/>
      <c r="P240" s="201"/>
      <c r="Q240" s="200"/>
      <c r="R240" s="167">
        <f t="shared" si="30"/>
        <v>16</v>
      </c>
      <c r="S240" s="25" t="str">
        <f t="shared" si="31"/>
        <v>NP104</v>
      </c>
      <c r="T240" s="25" t="str">
        <f t="shared" si="32"/>
        <v>Marshall Islands</v>
      </c>
      <c r="U240" s="25" t="str">
        <f t="shared" si="33"/>
        <v>C</v>
      </c>
      <c r="V240" s="9" t="s">
        <v>29</v>
      </c>
      <c r="W240" s="10" t="s">
        <v>3806</v>
      </c>
      <c r="X240" s="25" t="s">
        <v>3798</v>
      </c>
      <c r="Y240" s="9"/>
    </row>
    <row r="241" spans="1:25">
      <c r="A241" s="108"/>
      <c r="B241" s="108"/>
      <c r="C241" s="112"/>
      <c r="D241" s="112"/>
      <c r="E241" s="164"/>
      <c r="F241" s="77"/>
      <c r="G241" s="76"/>
      <c r="H241" s="77"/>
      <c r="I241" s="179"/>
      <c r="J241" s="180"/>
      <c r="K241" s="179"/>
      <c r="L241" s="190"/>
      <c r="M241" s="191"/>
      <c r="N241" s="190"/>
      <c r="O241" s="200" t="s">
        <v>3827</v>
      </c>
      <c r="P241" s="201" t="s">
        <v>3799</v>
      </c>
      <c r="Q241" s="200" t="s">
        <v>3828</v>
      </c>
      <c r="R241" s="167">
        <f t="shared" si="30"/>
        <v>14</v>
      </c>
      <c r="S241" s="25" t="str">
        <f t="shared" si="31"/>
        <v>NPM01</v>
      </c>
      <c r="T241" s="25" t="str">
        <f t="shared" si="32"/>
        <v>NP - Marshalls</v>
      </c>
      <c r="U241" s="25" t="str">
        <f t="shared" si="33"/>
        <v>C</v>
      </c>
      <c r="V241" s="9" t="s">
        <v>33</v>
      </c>
      <c r="W241" s="10" t="s">
        <v>3826</v>
      </c>
      <c r="X241" s="25" t="s">
        <v>3798</v>
      </c>
      <c r="Y241" s="9"/>
    </row>
    <row r="242" spans="1:25">
      <c r="A242" s="108"/>
      <c r="B242" s="108"/>
      <c r="C242" s="112"/>
      <c r="D242" s="112"/>
      <c r="E242" s="164"/>
      <c r="F242" s="77"/>
      <c r="G242" s="76"/>
      <c r="H242" s="77"/>
      <c r="I242" s="179"/>
      <c r="J242" s="180"/>
      <c r="K242" s="179"/>
      <c r="L242" s="190" t="s">
        <v>3829</v>
      </c>
      <c r="M242" s="191" t="s">
        <v>3799</v>
      </c>
      <c r="N242" s="190" t="s">
        <v>3483</v>
      </c>
      <c r="O242" s="200"/>
      <c r="P242" s="201"/>
      <c r="Q242" s="200"/>
      <c r="R242" s="167">
        <f t="shared" si="30"/>
        <v>5</v>
      </c>
      <c r="S242" s="25" t="str">
        <f t="shared" si="31"/>
        <v>NP105</v>
      </c>
      <c r="T242" s="25" t="str">
        <f t="shared" si="32"/>
        <v>Nauru</v>
      </c>
      <c r="U242" s="25" t="str">
        <f t="shared" si="33"/>
        <v>C</v>
      </c>
      <c r="V242" s="9" t="s">
        <v>29</v>
      </c>
      <c r="W242" s="10" t="s">
        <v>3806</v>
      </c>
      <c r="X242" s="25" t="s">
        <v>3798</v>
      </c>
      <c r="Y242" s="9"/>
    </row>
    <row r="243" spans="1:25">
      <c r="A243" s="108"/>
      <c r="B243" s="108"/>
      <c r="C243" s="112"/>
      <c r="D243" s="112"/>
      <c r="E243" s="164"/>
      <c r="F243" s="77"/>
      <c r="G243" s="76"/>
      <c r="H243" s="77"/>
      <c r="I243" s="179"/>
      <c r="J243" s="180"/>
      <c r="K243" s="179"/>
      <c r="L243" s="190"/>
      <c r="M243" s="191"/>
      <c r="N243" s="190"/>
      <c r="O243" s="200" t="s">
        <v>3830</v>
      </c>
      <c r="P243" s="201" t="s">
        <v>3799</v>
      </c>
      <c r="Q243" s="200" t="s">
        <v>3831</v>
      </c>
      <c r="R243" s="167">
        <f t="shared" si="30"/>
        <v>10</v>
      </c>
      <c r="S243" s="25" t="str">
        <f t="shared" si="31"/>
        <v>NPN01</v>
      </c>
      <c r="T243" s="25" t="str">
        <f t="shared" si="32"/>
        <v>NP - Nauru</v>
      </c>
      <c r="U243" s="25" t="str">
        <f t="shared" si="33"/>
        <v>C</v>
      </c>
      <c r="V243" s="9" t="s">
        <v>33</v>
      </c>
      <c r="W243" s="10" t="s">
        <v>3829</v>
      </c>
      <c r="X243" s="25" t="s">
        <v>3798</v>
      </c>
      <c r="Y243" s="9"/>
    </row>
    <row r="244" spans="1:25">
      <c r="A244" s="108"/>
      <c r="B244" s="108"/>
      <c r="C244" s="112"/>
      <c r="D244" s="112"/>
      <c r="E244" s="164"/>
      <c r="F244" s="77"/>
      <c r="G244" s="76"/>
      <c r="H244" s="77"/>
      <c r="I244" s="179"/>
      <c r="J244" s="180"/>
      <c r="K244" s="179"/>
      <c r="L244" s="190" t="s">
        <v>3832</v>
      </c>
      <c r="M244" s="191" t="s">
        <v>3799</v>
      </c>
      <c r="N244" s="190" t="s">
        <v>3485</v>
      </c>
      <c r="O244" s="200"/>
      <c r="P244" s="201"/>
      <c r="Q244" s="200"/>
      <c r="R244" s="167">
        <f t="shared" si="30"/>
        <v>4</v>
      </c>
      <c r="S244" s="25" t="str">
        <f t="shared" si="31"/>
        <v>NP106</v>
      </c>
      <c r="T244" s="25" t="str">
        <f t="shared" si="32"/>
        <v>Niue</v>
      </c>
      <c r="U244" s="25" t="str">
        <f t="shared" si="33"/>
        <v>C</v>
      </c>
      <c r="V244" s="9" t="s">
        <v>29</v>
      </c>
      <c r="W244" s="10" t="s">
        <v>3806</v>
      </c>
      <c r="X244" s="25" t="s">
        <v>3798</v>
      </c>
      <c r="Y244" s="9"/>
    </row>
    <row r="245" spans="1:25">
      <c r="A245" s="108"/>
      <c r="B245" s="108"/>
      <c r="C245" s="112"/>
      <c r="D245" s="112"/>
      <c r="E245" s="164"/>
      <c r="F245" s="77"/>
      <c r="G245" s="76"/>
      <c r="H245" s="77"/>
      <c r="I245" s="179"/>
      <c r="J245" s="180"/>
      <c r="K245" s="179"/>
      <c r="L245" s="190"/>
      <c r="M245" s="191"/>
      <c r="N245" s="190"/>
      <c r="O245" s="200" t="s">
        <v>3833</v>
      </c>
      <c r="P245" s="201" t="s">
        <v>3799</v>
      </c>
      <c r="Q245" s="200" t="s">
        <v>3834</v>
      </c>
      <c r="R245" s="167">
        <f t="shared" si="30"/>
        <v>9</v>
      </c>
      <c r="S245" s="25" t="str">
        <f t="shared" si="31"/>
        <v>NPU01</v>
      </c>
      <c r="T245" s="25" t="str">
        <f t="shared" si="32"/>
        <v>NP - Niue</v>
      </c>
      <c r="U245" s="25" t="str">
        <f t="shared" si="33"/>
        <v>C</v>
      </c>
      <c r="V245" s="9" t="s">
        <v>33</v>
      </c>
      <c r="W245" s="10" t="s">
        <v>3832</v>
      </c>
      <c r="X245" s="25" t="s">
        <v>3798</v>
      </c>
      <c r="Y245" s="9"/>
    </row>
    <row r="246" spans="1:25">
      <c r="A246" s="108"/>
      <c r="B246" s="108"/>
      <c r="C246" s="112"/>
      <c r="D246" s="112"/>
      <c r="E246" s="164"/>
      <c r="F246" s="77"/>
      <c r="G246" s="76"/>
      <c r="H246" s="77"/>
      <c r="I246" s="179"/>
      <c r="J246" s="180"/>
      <c r="K246" s="179"/>
      <c r="L246" s="190" t="s">
        <v>3835</v>
      </c>
      <c r="M246" s="191" t="s">
        <v>3799</v>
      </c>
      <c r="N246" s="190" t="s">
        <v>3487</v>
      </c>
      <c r="O246" s="200"/>
      <c r="P246" s="201"/>
      <c r="Q246" s="200"/>
      <c r="R246" s="167">
        <f t="shared" si="30"/>
        <v>5</v>
      </c>
      <c r="S246" s="25" t="str">
        <f t="shared" si="31"/>
        <v>NP107</v>
      </c>
      <c r="T246" s="25" t="str">
        <f t="shared" si="32"/>
        <v>Samoa</v>
      </c>
      <c r="U246" s="25" t="str">
        <f t="shared" si="33"/>
        <v>C</v>
      </c>
      <c r="V246" s="9" t="s">
        <v>29</v>
      </c>
      <c r="W246" s="10" t="s">
        <v>3806</v>
      </c>
      <c r="X246" s="25" t="s">
        <v>3798</v>
      </c>
      <c r="Y246" s="9"/>
    </row>
    <row r="247" spans="1:25">
      <c r="A247" s="108"/>
      <c r="B247" s="108"/>
      <c r="C247" s="112"/>
      <c r="D247" s="112"/>
      <c r="E247" s="164"/>
      <c r="F247" s="77"/>
      <c r="G247" s="76"/>
      <c r="H247" s="77"/>
      <c r="I247" s="179"/>
      <c r="J247" s="180"/>
      <c r="K247" s="179"/>
      <c r="L247" s="190"/>
      <c r="M247" s="191"/>
      <c r="N247" s="190"/>
      <c r="O247" s="200" t="s">
        <v>3836</v>
      </c>
      <c r="P247" s="201" t="s">
        <v>3799</v>
      </c>
      <c r="Q247" s="200" t="s">
        <v>3837</v>
      </c>
      <c r="R247" s="167">
        <f t="shared" si="30"/>
        <v>10</v>
      </c>
      <c r="S247" s="25" t="str">
        <f t="shared" si="31"/>
        <v>NPS01</v>
      </c>
      <c r="T247" s="25" t="str">
        <f t="shared" si="32"/>
        <v>NP - Samoa</v>
      </c>
      <c r="U247" s="25" t="str">
        <f t="shared" si="33"/>
        <v>C</v>
      </c>
      <c r="V247" s="9" t="s">
        <v>33</v>
      </c>
      <c r="W247" s="10" t="s">
        <v>3835</v>
      </c>
      <c r="X247" s="25" t="s">
        <v>3798</v>
      </c>
      <c r="Y247" s="9"/>
    </row>
    <row r="248" spans="1:25">
      <c r="A248" s="108"/>
      <c r="B248" s="108"/>
      <c r="C248" s="112"/>
      <c r="D248" s="112"/>
      <c r="E248" s="164"/>
      <c r="F248" s="77"/>
      <c r="G248" s="76"/>
      <c r="H248" s="77"/>
      <c r="I248" s="179"/>
      <c r="J248" s="180"/>
      <c r="K248" s="179"/>
      <c r="L248" s="190" t="s">
        <v>3838</v>
      </c>
      <c r="M248" s="191" t="s">
        <v>3799</v>
      </c>
      <c r="N248" s="190" t="s">
        <v>3489</v>
      </c>
      <c r="O248" s="200"/>
      <c r="P248" s="201"/>
      <c r="Q248" s="200"/>
      <c r="R248" s="167">
        <f t="shared" si="30"/>
        <v>15</v>
      </c>
      <c r="S248" s="25" t="str">
        <f t="shared" si="31"/>
        <v>NP108</v>
      </c>
      <c r="T248" s="25" t="str">
        <f t="shared" si="32"/>
        <v>Solomon Islands</v>
      </c>
      <c r="U248" s="25" t="str">
        <f t="shared" si="33"/>
        <v>C</v>
      </c>
      <c r="V248" s="9" t="s">
        <v>29</v>
      </c>
      <c r="W248" s="10" t="s">
        <v>3806</v>
      </c>
      <c r="X248" s="25" t="s">
        <v>3798</v>
      </c>
      <c r="Y248" s="9"/>
    </row>
    <row r="249" spans="1:25">
      <c r="A249" s="108"/>
      <c r="B249" s="108"/>
      <c r="C249" s="112"/>
      <c r="D249" s="112"/>
      <c r="E249" s="164"/>
      <c r="F249" s="77"/>
      <c r="G249" s="76"/>
      <c r="H249" s="77"/>
      <c r="I249" s="179"/>
      <c r="J249" s="180"/>
      <c r="K249" s="179"/>
      <c r="L249" s="190"/>
      <c r="M249" s="191"/>
      <c r="N249" s="190"/>
      <c r="O249" s="200" t="s">
        <v>3839</v>
      </c>
      <c r="P249" s="201" t="s">
        <v>3799</v>
      </c>
      <c r="Q249" s="200" t="s">
        <v>3840</v>
      </c>
      <c r="R249" s="167">
        <f t="shared" si="30"/>
        <v>13</v>
      </c>
      <c r="S249" s="25" t="str">
        <f t="shared" si="31"/>
        <v>NPO01</v>
      </c>
      <c r="T249" s="25" t="str">
        <f t="shared" si="32"/>
        <v>NP - Solomons</v>
      </c>
      <c r="U249" s="25" t="str">
        <f t="shared" si="33"/>
        <v>C</v>
      </c>
      <c r="V249" s="9" t="s">
        <v>33</v>
      </c>
      <c r="W249" s="10" t="s">
        <v>3838</v>
      </c>
      <c r="X249" s="25" t="s">
        <v>3798</v>
      </c>
      <c r="Y249" s="9"/>
    </row>
    <row r="250" spans="1:25">
      <c r="A250" s="108"/>
      <c r="B250" s="108"/>
      <c r="C250" s="112"/>
      <c r="D250" s="112"/>
      <c r="E250" s="164"/>
      <c r="F250" s="77"/>
      <c r="G250" s="76"/>
      <c r="H250" s="77"/>
      <c r="I250" s="179"/>
      <c r="J250" s="180"/>
      <c r="K250" s="179"/>
      <c r="L250" s="190" t="s">
        <v>3841</v>
      </c>
      <c r="M250" s="191" t="s">
        <v>3799</v>
      </c>
      <c r="N250" s="190" t="s">
        <v>3491</v>
      </c>
      <c r="O250" s="200"/>
      <c r="P250" s="201"/>
      <c r="Q250" s="200"/>
      <c r="R250" s="167">
        <f t="shared" si="30"/>
        <v>7</v>
      </c>
      <c r="S250" s="25" t="str">
        <f t="shared" si="31"/>
        <v>NP109</v>
      </c>
      <c r="T250" s="25" t="str">
        <f t="shared" si="32"/>
        <v>Tokelau</v>
      </c>
      <c r="U250" s="25" t="str">
        <f t="shared" si="33"/>
        <v>C</v>
      </c>
      <c r="V250" s="9" t="s">
        <v>29</v>
      </c>
      <c r="W250" s="10" t="s">
        <v>3806</v>
      </c>
      <c r="X250" s="25" t="s">
        <v>3798</v>
      </c>
      <c r="Y250" s="9"/>
    </row>
    <row r="251" spans="1:25">
      <c r="A251" s="108"/>
      <c r="B251" s="108"/>
      <c r="C251" s="112"/>
      <c r="D251" s="112"/>
      <c r="E251" s="164"/>
      <c r="F251" s="77"/>
      <c r="G251" s="76"/>
      <c r="H251" s="77"/>
      <c r="I251" s="179"/>
      <c r="J251" s="180"/>
      <c r="K251" s="179"/>
      <c r="L251" s="190"/>
      <c r="M251" s="191"/>
      <c r="N251" s="190"/>
      <c r="O251" s="200" t="s">
        <v>3842</v>
      </c>
      <c r="P251" s="201" t="s">
        <v>3799</v>
      </c>
      <c r="Q251" s="200" t="s">
        <v>3843</v>
      </c>
      <c r="R251" s="167">
        <f t="shared" si="30"/>
        <v>12</v>
      </c>
      <c r="S251" s="25" t="str">
        <f t="shared" si="31"/>
        <v>NPT01</v>
      </c>
      <c r="T251" s="25" t="str">
        <f t="shared" si="32"/>
        <v>NP - Tokelau</v>
      </c>
      <c r="U251" s="25" t="str">
        <f t="shared" si="33"/>
        <v>C</v>
      </c>
      <c r="V251" s="9" t="s">
        <v>33</v>
      </c>
      <c r="W251" s="10" t="s">
        <v>3841</v>
      </c>
      <c r="X251" s="25" t="s">
        <v>3798</v>
      </c>
      <c r="Y251" s="9"/>
    </row>
    <row r="252" spans="1:25">
      <c r="A252" s="108"/>
      <c r="B252" s="108"/>
      <c r="C252" s="112"/>
      <c r="D252" s="112"/>
      <c r="E252" s="164"/>
      <c r="F252" s="77"/>
      <c r="G252" s="76"/>
      <c r="H252" s="77"/>
      <c r="I252" s="179"/>
      <c r="J252" s="180"/>
      <c r="K252" s="179"/>
      <c r="L252" s="190" t="s">
        <v>3844</v>
      </c>
      <c r="M252" s="191" t="s">
        <v>3799</v>
      </c>
      <c r="N252" s="190" t="s">
        <v>3493</v>
      </c>
      <c r="O252" s="200"/>
      <c r="P252" s="201"/>
      <c r="Q252" s="200"/>
      <c r="R252" s="167">
        <f t="shared" si="30"/>
        <v>5</v>
      </c>
      <c r="S252" s="25" t="str">
        <f t="shared" si="31"/>
        <v>NP110</v>
      </c>
      <c r="T252" s="25" t="str">
        <f t="shared" si="32"/>
        <v>Tonga</v>
      </c>
      <c r="U252" s="25" t="str">
        <f t="shared" si="33"/>
        <v>C</v>
      </c>
      <c r="V252" s="9" t="s">
        <v>29</v>
      </c>
      <c r="W252" s="10" t="s">
        <v>3806</v>
      </c>
      <c r="X252" s="25" t="s">
        <v>3798</v>
      </c>
      <c r="Y252" s="9"/>
    </row>
    <row r="253" spans="1:25">
      <c r="A253" s="108"/>
      <c r="B253" s="108"/>
      <c r="C253" s="112"/>
      <c r="D253" s="112"/>
      <c r="E253" s="164"/>
      <c r="F253" s="77"/>
      <c r="G253" s="76"/>
      <c r="H253" s="77"/>
      <c r="I253" s="179"/>
      <c r="J253" s="180"/>
      <c r="K253" s="179"/>
      <c r="L253" s="190"/>
      <c r="M253" s="191"/>
      <c r="N253" s="190"/>
      <c r="O253" s="200" t="s">
        <v>3845</v>
      </c>
      <c r="P253" s="201" t="s">
        <v>3799</v>
      </c>
      <c r="Q253" s="200" t="s">
        <v>3846</v>
      </c>
      <c r="R253" s="167">
        <f t="shared" si="30"/>
        <v>10</v>
      </c>
      <c r="S253" s="25" t="str">
        <f t="shared" si="31"/>
        <v>NPG01</v>
      </c>
      <c r="T253" s="25" t="str">
        <f t="shared" si="32"/>
        <v>NP - Tonga</v>
      </c>
      <c r="U253" s="25" t="str">
        <f t="shared" si="33"/>
        <v>C</v>
      </c>
      <c r="V253" s="9" t="s">
        <v>33</v>
      </c>
      <c r="W253" s="10" t="s">
        <v>3844</v>
      </c>
      <c r="X253" s="25" t="s">
        <v>3798</v>
      </c>
      <c r="Y253" s="9"/>
    </row>
    <row r="254" spans="1:25">
      <c r="A254" s="108"/>
      <c r="B254" s="108"/>
      <c r="C254" s="112"/>
      <c r="D254" s="112"/>
      <c r="E254" s="164"/>
      <c r="F254" s="77"/>
      <c r="G254" s="76"/>
      <c r="H254" s="77"/>
      <c r="I254" s="179"/>
      <c r="J254" s="180"/>
      <c r="K254" s="179"/>
      <c r="L254" s="190" t="s">
        <v>3847</v>
      </c>
      <c r="M254" s="191" t="s">
        <v>3799</v>
      </c>
      <c r="N254" s="190" t="s">
        <v>3495</v>
      </c>
      <c r="O254" s="200"/>
      <c r="P254" s="201"/>
      <c r="Q254" s="200"/>
      <c r="R254" s="167">
        <f t="shared" si="30"/>
        <v>6</v>
      </c>
      <c r="S254" s="25" t="str">
        <f t="shared" si="31"/>
        <v>NP111</v>
      </c>
      <c r="T254" s="25" t="str">
        <f t="shared" si="32"/>
        <v>Tuvalu</v>
      </c>
      <c r="U254" s="25" t="str">
        <f t="shared" si="33"/>
        <v>C</v>
      </c>
      <c r="V254" s="9" t="s">
        <v>29</v>
      </c>
      <c r="W254" s="10" t="s">
        <v>3806</v>
      </c>
      <c r="X254" s="25" t="s">
        <v>3798</v>
      </c>
      <c r="Y254" s="9"/>
    </row>
    <row r="255" spans="1:25">
      <c r="A255" s="108"/>
      <c r="B255" s="108"/>
      <c r="C255" s="112"/>
      <c r="D255" s="112"/>
      <c r="E255" s="164"/>
      <c r="F255" s="77"/>
      <c r="G255" s="76"/>
      <c r="H255" s="77"/>
      <c r="I255" s="179"/>
      <c r="J255" s="180"/>
      <c r="K255" s="179"/>
      <c r="L255" s="190"/>
      <c r="M255" s="191"/>
      <c r="N255" s="190"/>
      <c r="O255" s="200" t="s">
        <v>3848</v>
      </c>
      <c r="P255" s="201" t="s">
        <v>3799</v>
      </c>
      <c r="Q255" s="200" t="s">
        <v>3849</v>
      </c>
      <c r="R255" s="167">
        <f t="shared" si="30"/>
        <v>11</v>
      </c>
      <c r="S255" s="25" t="str">
        <f t="shared" si="31"/>
        <v>NPL01</v>
      </c>
      <c r="T255" s="25" t="str">
        <f t="shared" si="32"/>
        <v>NP - Tuvalu</v>
      </c>
      <c r="U255" s="25" t="str">
        <f t="shared" si="33"/>
        <v>C</v>
      </c>
      <c r="V255" s="9" t="s">
        <v>33</v>
      </c>
      <c r="W255" s="10" t="s">
        <v>3847</v>
      </c>
      <c r="X255" s="25" t="s">
        <v>3798</v>
      </c>
      <c r="Y255" s="9"/>
    </row>
    <row r="256" spans="1:25">
      <c r="A256" s="108"/>
      <c r="B256" s="108"/>
      <c r="C256" s="112"/>
      <c r="D256" s="112"/>
      <c r="E256" s="164"/>
      <c r="F256" s="77"/>
      <c r="G256" s="76"/>
      <c r="H256" s="77"/>
      <c r="I256" s="179"/>
      <c r="J256" s="180"/>
      <c r="K256" s="179"/>
      <c r="L256" s="190" t="s">
        <v>3850</v>
      </c>
      <c r="M256" s="191" t="s">
        <v>3799</v>
      </c>
      <c r="N256" s="190" t="s">
        <v>3497</v>
      </c>
      <c r="O256" s="200"/>
      <c r="P256" s="201"/>
      <c r="Q256" s="200"/>
      <c r="R256" s="167">
        <f t="shared" si="30"/>
        <v>7</v>
      </c>
      <c r="S256" s="25" t="str">
        <f t="shared" si="31"/>
        <v>NP112</v>
      </c>
      <c r="T256" s="25" t="str">
        <f t="shared" si="32"/>
        <v>Vanuatu</v>
      </c>
      <c r="U256" s="25" t="str">
        <f t="shared" si="33"/>
        <v>C</v>
      </c>
      <c r="V256" s="9" t="s">
        <v>29</v>
      </c>
      <c r="W256" s="10" t="s">
        <v>3806</v>
      </c>
      <c r="X256" s="25" t="s">
        <v>3798</v>
      </c>
      <c r="Y256" s="9"/>
    </row>
    <row r="257" spans="1:25">
      <c r="A257" s="108"/>
      <c r="B257" s="108"/>
      <c r="C257" s="112"/>
      <c r="D257" s="112"/>
      <c r="E257" s="164"/>
      <c r="F257" s="77"/>
      <c r="G257" s="76"/>
      <c r="H257" s="77"/>
      <c r="I257" s="179"/>
      <c r="J257" s="180"/>
      <c r="K257" s="179"/>
      <c r="L257" s="190"/>
      <c r="M257" s="191"/>
      <c r="N257" s="190"/>
      <c r="O257" s="200" t="s">
        <v>3851</v>
      </c>
      <c r="P257" s="201" t="s">
        <v>3799</v>
      </c>
      <c r="Q257" s="200" t="s">
        <v>3852</v>
      </c>
      <c r="R257" s="167">
        <f t="shared" si="30"/>
        <v>12</v>
      </c>
      <c r="S257" s="25" t="str">
        <f t="shared" si="31"/>
        <v>NPV01</v>
      </c>
      <c r="T257" s="25" t="str">
        <f t="shared" si="32"/>
        <v>NP - Vanuatu</v>
      </c>
      <c r="U257" s="25" t="str">
        <f t="shared" si="33"/>
        <v>C</v>
      </c>
      <c r="V257" s="9" t="s">
        <v>33</v>
      </c>
      <c r="W257" s="10" t="s">
        <v>3850</v>
      </c>
      <c r="X257" s="25" t="s">
        <v>3798</v>
      </c>
      <c r="Y257" s="9"/>
    </row>
    <row r="258" spans="1:25">
      <c r="A258" s="108"/>
      <c r="B258" s="108"/>
      <c r="C258" s="112"/>
      <c r="D258" s="112"/>
      <c r="E258" s="164"/>
      <c r="F258" s="77"/>
      <c r="G258" s="76"/>
      <c r="H258" s="77"/>
      <c r="I258" s="181" t="s">
        <v>3853</v>
      </c>
      <c r="J258" s="180" t="s">
        <v>3799</v>
      </c>
      <c r="K258" s="179" t="s">
        <v>3854</v>
      </c>
      <c r="L258" s="190"/>
      <c r="M258" s="191"/>
      <c r="N258" s="190"/>
      <c r="O258" s="200"/>
      <c r="P258" s="201"/>
      <c r="Q258" s="200"/>
      <c r="R258" s="167">
        <f t="shared" si="30"/>
        <v>12</v>
      </c>
      <c r="S258" s="25" t="str">
        <f t="shared" si="31"/>
        <v>TC00</v>
      </c>
      <c r="T258" s="25" t="str">
        <f t="shared" si="32"/>
        <v>Tax Clearing</v>
      </c>
      <c r="U258" s="25" t="str">
        <f t="shared" si="33"/>
        <v>C</v>
      </c>
      <c r="V258" s="9" t="s">
        <v>29</v>
      </c>
      <c r="W258" s="10">
        <v>223</v>
      </c>
      <c r="X258" s="25" t="s">
        <v>3798</v>
      </c>
      <c r="Y258" s="9"/>
    </row>
    <row r="259" spans="1:25">
      <c r="A259" s="108"/>
      <c r="B259" s="108"/>
      <c r="C259" s="112"/>
      <c r="D259" s="112"/>
      <c r="E259" s="164"/>
      <c r="F259" s="77"/>
      <c r="G259" s="76"/>
      <c r="H259" s="77"/>
      <c r="I259" s="179"/>
      <c r="J259" s="180"/>
      <c r="K259" s="179"/>
      <c r="L259" s="190" t="s">
        <v>3855</v>
      </c>
      <c r="M259" s="191" t="s">
        <v>3799</v>
      </c>
      <c r="N259" s="190" t="s">
        <v>3854</v>
      </c>
      <c r="O259" s="200"/>
      <c r="P259" s="201"/>
      <c r="Q259" s="200"/>
      <c r="R259" s="167">
        <f t="shared" si="30"/>
        <v>12</v>
      </c>
      <c r="S259" s="25" t="str">
        <f t="shared" si="31"/>
        <v>TC100</v>
      </c>
      <c r="T259" s="25" t="str">
        <f t="shared" si="32"/>
        <v>Tax Clearing</v>
      </c>
      <c r="U259" s="25" t="str">
        <f t="shared" si="33"/>
        <v>C</v>
      </c>
      <c r="V259" s="9" t="s">
        <v>29</v>
      </c>
      <c r="W259" s="10" t="s">
        <v>3853</v>
      </c>
      <c r="X259" s="25" t="s">
        <v>3798</v>
      </c>
      <c r="Y259" s="9"/>
    </row>
    <row r="260" spans="1:25">
      <c r="A260" s="108"/>
      <c r="B260" s="108"/>
      <c r="C260" s="112"/>
      <c r="D260" s="112"/>
      <c r="E260" s="164"/>
      <c r="F260" s="77"/>
      <c r="G260" s="76"/>
      <c r="H260" s="77"/>
      <c r="I260" s="179"/>
      <c r="J260" s="180"/>
      <c r="K260" s="179"/>
      <c r="L260" s="190"/>
      <c r="M260" s="191"/>
      <c r="N260" s="190"/>
      <c r="O260" s="200" t="s">
        <v>3856</v>
      </c>
      <c r="P260" s="201" t="s">
        <v>3799</v>
      </c>
      <c r="Q260" s="200" t="s">
        <v>3473</v>
      </c>
      <c r="R260" s="167">
        <f t="shared" si="30"/>
        <v>12</v>
      </c>
      <c r="S260" s="25" t="str">
        <f t="shared" si="31"/>
        <v>TC101</v>
      </c>
      <c r="T260" s="25" t="str">
        <f t="shared" si="32"/>
        <v>Cook Islands</v>
      </c>
      <c r="U260" s="25" t="str">
        <f t="shared" si="33"/>
        <v>C</v>
      </c>
      <c r="V260" s="9" t="s">
        <v>33</v>
      </c>
      <c r="W260" s="10" t="s">
        <v>3855</v>
      </c>
      <c r="X260" s="25" t="s">
        <v>3798</v>
      </c>
      <c r="Y260" s="9"/>
    </row>
    <row r="261" spans="1:25">
      <c r="A261" s="108"/>
      <c r="B261" s="108"/>
      <c r="C261" s="112"/>
      <c r="D261" s="112"/>
      <c r="E261" s="164"/>
      <c r="F261" s="77"/>
      <c r="G261" s="76"/>
      <c r="H261" s="77"/>
      <c r="I261" s="179"/>
      <c r="J261" s="180"/>
      <c r="K261" s="179"/>
      <c r="L261" s="190"/>
      <c r="M261" s="191"/>
      <c r="N261" s="190"/>
      <c r="O261" s="200" t="s">
        <v>3857</v>
      </c>
      <c r="P261" s="201" t="s">
        <v>3799</v>
      </c>
      <c r="Q261" s="200" t="s">
        <v>3812</v>
      </c>
      <c r="R261" s="167">
        <f t="shared" si="30"/>
        <v>4</v>
      </c>
      <c r="S261" s="25" t="str">
        <f t="shared" si="31"/>
        <v>TC102</v>
      </c>
      <c r="T261" s="25" t="str">
        <f t="shared" si="32"/>
        <v>Fiji</v>
      </c>
      <c r="U261" s="25" t="str">
        <f t="shared" si="33"/>
        <v>C</v>
      </c>
      <c r="V261" s="9" t="s">
        <v>33</v>
      </c>
      <c r="W261" s="10" t="s">
        <v>3855</v>
      </c>
      <c r="X261" s="25" t="s">
        <v>3798</v>
      </c>
      <c r="Y261" s="9"/>
    </row>
    <row r="262" spans="1:25">
      <c r="A262" s="108"/>
      <c r="B262" s="108"/>
      <c r="C262" s="112"/>
      <c r="D262" s="112"/>
      <c r="E262" s="164"/>
      <c r="F262" s="77"/>
      <c r="G262" s="76"/>
      <c r="H262" s="77"/>
      <c r="I262" s="179"/>
      <c r="J262" s="180"/>
      <c r="K262" s="179"/>
      <c r="L262" s="190"/>
      <c r="M262" s="191"/>
      <c r="N262" s="190"/>
      <c r="O262" s="200" t="s">
        <v>3858</v>
      </c>
      <c r="P262" s="201" t="s">
        <v>3799</v>
      </c>
      <c r="Q262" s="200" t="s">
        <v>3475</v>
      </c>
      <c r="R262" s="167">
        <f t="shared" si="30"/>
        <v>8</v>
      </c>
      <c r="S262" s="25" t="str">
        <f t="shared" si="31"/>
        <v>TC103</v>
      </c>
      <c r="T262" s="25" t="str">
        <f t="shared" si="32"/>
        <v>Kiribati</v>
      </c>
      <c r="U262" s="25" t="str">
        <f t="shared" si="33"/>
        <v>C</v>
      </c>
      <c r="V262" s="9" t="s">
        <v>33</v>
      </c>
      <c r="W262" s="10" t="s">
        <v>3855</v>
      </c>
      <c r="X262" s="25" t="s">
        <v>3798</v>
      </c>
      <c r="Y262" s="9"/>
    </row>
    <row r="263" spans="1:25">
      <c r="A263" s="108"/>
      <c r="B263" s="108"/>
      <c r="C263" s="112"/>
      <c r="D263" s="112"/>
      <c r="E263" s="164"/>
      <c r="F263" s="77"/>
      <c r="G263" s="76"/>
      <c r="H263" s="77"/>
      <c r="I263" s="179"/>
      <c r="J263" s="180"/>
      <c r="K263" s="179"/>
      <c r="L263" s="190"/>
      <c r="M263" s="191"/>
      <c r="N263" s="190"/>
      <c r="O263" s="200" t="s">
        <v>3859</v>
      </c>
      <c r="P263" s="201" t="s">
        <v>3799</v>
      </c>
      <c r="Q263" s="200" t="s">
        <v>3481</v>
      </c>
      <c r="R263" s="167">
        <f t="shared" si="30"/>
        <v>16</v>
      </c>
      <c r="S263" s="25" t="str">
        <f t="shared" si="31"/>
        <v>TC104</v>
      </c>
      <c r="T263" s="25" t="str">
        <f t="shared" si="32"/>
        <v>Marshall Islands</v>
      </c>
      <c r="U263" s="25" t="str">
        <f t="shared" si="33"/>
        <v>C</v>
      </c>
      <c r="V263" s="9" t="s">
        <v>33</v>
      </c>
      <c r="W263" s="10" t="s">
        <v>3855</v>
      </c>
      <c r="X263" s="25" t="s">
        <v>3798</v>
      </c>
      <c r="Y263" s="9"/>
    </row>
    <row r="264" spans="1:25">
      <c r="A264" s="108"/>
      <c r="B264" s="108"/>
      <c r="C264" s="112"/>
      <c r="D264" s="112"/>
      <c r="E264" s="164"/>
      <c r="F264" s="77"/>
      <c r="G264" s="76"/>
      <c r="H264" s="77"/>
      <c r="I264" s="179"/>
      <c r="J264" s="180"/>
      <c r="K264" s="179"/>
      <c r="L264" s="190"/>
      <c r="M264" s="191"/>
      <c r="N264" s="190"/>
      <c r="O264" s="200" t="s">
        <v>3860</v>
      </c>
      <c r="P264" s="201" t="s">
        <v>3799</v>
      </c>
      <c r="Q264" s="200" t="s">
        <v>3483</v>
      </c>
      <c r="R264" s="167">
        <f t="shared" si="30"/>
        <v>5</v>
      </c>
      <c r="S264" s="25" t="str">
        <f t="shared" si="31"/>
        <v>TC105</v>
      </c>
      <c r="T264" s="25" t="str">
        <f t="shared" si="32"/>
        <v>Nauru</v>
      </c>
      <c r="U264" s="25" t="str">
        <f t="shared" si="33"/>
        <v>C</v>
      </c>
      <c r="V264" s="9" t="s">
        <v>33</v>
      </c>
      <c r="W264" s="10" t="s">
        <v>3855</v>
      </c>
      <c r="X264" s="25" t="s">
        <v>3798</v>
      </c>
      <c r="Y264" s="9"/>
    </row>
    <row r="265" spans="1:25">
      <c r="A265" s="108"/>
      <c r="B265" s="108"/>
      <c r="C265" s="112"/>
      <c r="D265" s="112"/>
      <c r="E265" s="164"/>
      <c r="F265" s="77"/>
      <c r="G265" s="76"/>
      <c r="H265" s="77"/>
      <c r="I265" s="179"/>
      <c r="J265" s="180"/>
      <c r="K265" s="179"/>
      <c r="L265" s="190"/>
      <c r="M265" s="191"/>
      <c r="N265" s="190"/>
      <c r="O265" s="200" t="s">
        <v>3861</v>
      </c>
      <c r="P265" s="201" t="s">
        <v>3799</v>
      </c>
      <c r="Q265" s="200" t="s">
        <v>3485</v>
      </c>
      <c r="R265" s="167">
        <f t="shared" si="30"/>
        <v>4</v>
      </c>
      <c r="S265" s="25" t="str">
        <f t="shared" si="31"/>
        <v>TC106</v>
      </c>
      <c r="T265" s="25" t="str">
        <f t="shared" si="32"/>
        <v>Niue</v>
      </c>
      <c r="U265" s="25" t="str">
        <f t="shared" si="33"/>
        <v>C</v>
      </c>
      <c r="V265" s="9" t="s">
        <v>33</v>
      </c>
      <c r="W265" s="10" t="s">
        <v>3855</v>
      </c>
      <c r="X265" s="25" t="s">
        <v>3798</v>
      </c>
      <c r="Y265" s="9"/>
    </row>
    <row r="266" spans="1:25">
      <c r="A266" s="108"/>
      <c r="B266" s="108"/>
      <c r="C266" s="112"/>
      <c r="D266" s="112"/>
      <c r="E266" s="164"/>
      <c r="F266" s="77"/>
      <c r="G266" s="76"/>
      <c r="H266" s="77"/>
      <c r="I266" s="179"/>
      <c r="J266" s="180"/>
      <c r="K266" s="179"/>
      <c r="L266" s="190"/>
      <c r="M266" s="191"/>
      <c r="N266" s="190"/>
      <c r="O266" s="200" t="s">
        <v>3862</v>
      </c>
      <c r="P266" s="201" t="s">
        <v>3799</v>
      </c>
      <c r="Q266" s="200" t="s">
        <v>3487</v>
      </c>
      <c r="R266" s="167">
        <f t="shared" si="30"/>
        <v>5</v>
      </c>
      <c r="S266" s="25" t="str">
        <f t="shared" si="31"/>
        <v>TC107</v>
      </c>
      <c r="T266" s="25" t="str">
        <f t="shared" si="32"/>
        <v>Samoa</v>
      </c>
      <c r="U266" s="25" t="str">
        <f t="shared" si="33"/>
        <v>C</v>
      </c>
      <c r="V266" s="9" t="s">
        <v>33</v>
      </c>
      <c r="W266" s="10" t="s">
        <v>3855</v>
      </c>
      <c r="X266" s="25" t="s">
        <v>3798</v>
      </c>
      <c r="Y266" s="9"/>
    </row>
    <row r="267" spans="1:25">
      <c r="A267" s="108"/>
      <c r="B267" s="108"/>
      <c r="C267" s="112"/>
      <c r="D267" s="112"/>
      <c r="E267" s="164"/>
      <c r="F267" s="77"/>
      <c r="G267" s="76"/>
      <c r="H267" s="77"/>
      <c r="I267" s="179"/>
      <c r="J267" s="180"/>
      <c r="K267" s="179"/>
      <c r="L267" s="190"/>
      <c r="M267" s="191"/>
      <c r="N267" s="190"/>
      <c r="O267" s="200" t="s">
        <v>3863</v>
      </c>
      <c r="P267" s="201" t="s">
        <v>3799</v>
      </c>
      <c r="Q267" s="200" t="s">
        <v>3489</v>
      </c>
      <c r="R267" s="167">
        <f t="shared" si="30"/>
        <v>15</v>
      </c>
      <c r="S267" s="25" t="str">
        <f t="shared" si="31"/>
        <v>TC108</v>
      </c>
      <c r="T267" s="25" t="str">
        <f t="shared" si="32"/>
        <v>Solomon Islands</v>
      </c>
      <c r="U267" s="25" t="str">
        <f t="shared" si="33"/>
        <v>C</v>
      </c>
      <c r="V267" s="9" t="s">
        <v>33</v>
      </c>
      <c r="W267" s="10" t="s">
        <v>3855</v>
      </c>
      <c r="X267" s="25" t="s">
        <v>3798</v>
      </c>
      <c r="Y267" s="9"/>
    </row>
    <row r="268" spans="1:25">
      <c r="A268" s="108"/>
      <c r="B268" s="108"/>
      <c r="C268" s="112"/>
      <c r="D268" s="112"/>
      <c r="E268" s="164"/>
      <c r="F268" s="77"/>
      <c r="G268" s="76"/>
      <c r="H268" s="77"/>
      <c r="I268" s="179"/>
      <c r="J268" s="180"/>
      <c r="K268" s="179"/>
      <c r="L268" s="190"/>
      <c r="M268" s="191"/>
      <c r="N268" s="190"/>
      <c r="O268" s="200" t="s">
        <v>3864</v>
      </c>
      <c r="P268" s="201" t="s">
        <v>3799</v>
      </c>
      <c r="Q268" s="200" t="s">
        <v>3491</v>
      </c>
      <c r="R268" s="167">
        <f t="shared" si="30"/>
        <v>7</v>
      </c>
      <c r="S268" s="25" t="str">
        <f t="shared" si="31"/>
        <v>TC109</v>
      </c>
      <c r="T268" s="25" t="str">
        <f t="shared" si="32"/>
        <v>Tokelau</v>
      </c>
      <c r="U268" s="25" t="str">
        <f t="shared" si="33"/>
        <v>C</v>
      </c>
      <c r="V268" s="9" t="s">
        <v>33</v>
      </c>
      <c r="W268" s="10" t="s">
        <v>3855</v>
      </c>
      <c r="X268" s="25" t="s">
        <v>3798</v>
      </c>
      <c r="Y268" s="9"/>
    </row>
    <row r="269" spans="1:25">
      <c r="A269" s="108"/>
      <c r="B269" s="108"/>
      <c r="C269" s="112"/>
      <c r="D269" s="112"/>
      <c r="E269" s="164"/>
      <c r="F269" s="77"/>
      <c r="G269" s="76"/>
      <c r="H269" s="77"/>
      <c r="I269" s="179"/>
      <c r="J269" s="180"/>
      <c r="K269" s="179"/>
      <c r="L269" s="190"/>
      <c r="M269" s="191"/>
      <c r="N269" s="190"/>
      <c r="O269" s="200" t="s">
        <v>3865</v>
      </c>
      <c r="P269" s="201" t="s">
        <v>3799</v>
      </c>
      <c r="Q269" s="200" t="s">
        <v>3493</v>
      </c>
      <c r="R269" s="167">
        <f t="shared" si="30"/>
        <v>5</v>
      </c>
      <c r="S269" s="25" t="str">
        <f t="shared" si="31"/>
        <v>TC110</v>
      </c>
      <c r="T269" s="25" t="str">
        <f t="shared" si="32"/>
        <v>Tonga</v>
      </c>
      <c r="U269" s="25" t="str">
        <f t="shared" si="33"/>
        <v>C</v>
      </c>
      <c r="V269" s="9" t="s">
        <v>33</v>
      </c>
      <c r="W269" s="10" t="s">
        <v>3855</v>
      </c>
      <c r="X269" s="25" t="s">
        <v>3798</v>
      </c>
      <c r="Y269" s="9"/>
    </row>
    <row r="270" spans="1:25">
      <c r="A270" s="108"/>
      <c r="B270" s="108"/>
      <c r="C270" s="112"/>
      <c r="D270" s="112"/>
      <c r="E270" s="164"/>
      <c r="F270" s="77"/>
      <c r="G270" s="76"/>
      <c r="H270" s="77"/>
      <c r="I270" s="179"/>
      <c r="J270" s="180"/>
      <c r="K270" s="179"/>
      <c r="L270" s="190"/>
      <c r="M270" s="191"/>
      <c r="N270" s="190"/>
      <c r="O270" s="200" t="s">
        <v>3866</v>
      </c>
      <c r="P270" s="201" t="s">
        <v>3799</v>
      </c>
      <c r="Q270" s="200" t="s">
        <v>3495</v>
      </c>
      <c r="R270" s="167">
        <f t="shared" si="30"/>
        <v>6</v>
      </c>
      <c r="S270" s="25" t="str">
        <f t="shared" si="31"/>
        <v>TC111</v>
      </c>
      <c r="T270" s="25" t="str">
        <f t="shared" si="32"/>
        <v>Tuvalu</v>
      </c>
      <c r="U270" s="25" t="str">
        <f t="shared" si="33"/>
        <v>C</v>
      </c>
      <c r="V270" s="9" t="s">
        <v>33</v>
      </c>
      <c r="W270" s="10" t="s">
        <v>3855</v>
      </c>
      <c r="X270" s="25" t="s">
        <v>3798</v>
      </c>
      <c r="Y270" s="9"/>
    </row>
    <row r="271" spans="1:25">
      <c r="A271" s="108"/>
      <c r="B271" s="108"/>
      <c r="C271" s="112"/>
      <c r="D271" s="112"/>
      <c r="E271" s="164"/>
      <c r="F271" s="77"/>
      <c r="G271" s="76"/>
      <c r="H271" s="77"/>
      <c r="I271" s="179"/>
      <c r="J271" s="180"/>
      <c r="K271" s="179"/>
      <c r="L271" s="190"/>
      <c r="M271" s="191"/>
      <c r="N271" s="190"/>
      <c r="O271" s="200" t="s">
        <v>3867</v>
      </c>
      <c r="P271" s="201" t="s">
        <v>3799</v>
      </c>
      <c r="Q271" s="200" t="s">
        <v>3497</v>
      </c>
      <c r="R271" s="167">
        <f t="shared" si="30"/>
        <v>7</v>
      </c>
      <c r="S271" s="25" t="str">
        <f t="shared" si="31"/>
        <v>TC112</v>
      </c>
      <c r="T271" s="25" t="str">
        <f t="shared" si="32"/>
        <v>Vanuatu</v>
      </c>
      <c r="U271" s="25" t="str">
        <f t="shared" si="33"/>
        <v>C</v>
      </c>
      <c r="V271" s="9" t="s">
        <v>33</v>
      </c>
      <c r="W271" s="10" t="s">
        <v>3855</v>
      </c>
      <c r="X271" s="25" t="s">
        <v>3798</v>
      </c>
      <c r="Y271" s="9"/>
    </row>
    <row r="272" spans="1:25">
      <c r="A272" s="108"/>
      <c r="B272" s="108"/>
      <c r="C272" s="112"/>
      <c r="D272" s="112"/>
      <c r="E272" s="164"/>
      <c r="F272" s="77"/>
      <c r="G272" s="76"/>
      <c r="H272" s="77"/>
      <c r="I272" s="181" t="s">
        <v>3868</v>
      </c>
      <c r="J272" s="180" t="s">
        <v>3799</v>
      </c>
      <c r="K272" s="179" t="s">
        <v>3869</v>
      </c>
      <c r="L272" s="190"/>
      <c r="M272" s="191"/>
      <c r="N272" s="190"/>
      <c r="O272" s="200"/>
      <c r="P272" s="201"/>
      <c r="Q272" s="200"/>
      <c r="R272" s="167">
        <f t="shared" si="30"/>
        <v>14</v>
      </c>
      <c r="S272" s="25" t="str">
        <f t="shared" si="31"/>
        <v>SC10</v>
      </c>
      <c r="T272" s="25" t="str">
        <f t="shared" si="32"/>
        <v>Super Clearing</v>
      </c>
      <c r="U272" s="25" t="str">
        <f t="shared" si="33"/>
        <v>C</v>
      </c>
      <c r="V272" s="9" t="s">
        <v>29</v>
      </c>
      <c r="W272" s="10">
        <v>223</v>
      </c>
      <c r="X272" s="25" t="s">
        <v>3798</v>
      </c>
      <c r="Y272" s="9"/>
    </row>
    <row r="273" spans="1:25">
      <c r="A273" s="108"/>
      <c r="B273" s="108"/>
      <c r="C273" s="112"/>
      <c r="D273" s="112"/>
      <c r="E273" s="164"/>
      <c r="F273" s="77"/>
      <c r="G273" s="76"/>
      <c r="H273" s="77"/>
      <c r="I273" s="179"/>
      <c r="J273" s="180"/>
      <c r="K273" s="179"/>
      <c r="L273" s="190" t="s">
        <v>3870</v>
      </c>
      <c r="M273" s="191" t="s">
        <v>3799</v>
      </c>
      <c r="N273" s="190" t="s">
        <v>3473</v>
      </c>
      <c r="O273" s="200"/>
      <c r="P273" s="201"/>
      <c r="Q273" s="200"/>
      <c r="R273" s="167">
        <f t="shared" si="30"/>
        <v>12</v>
      </c>
      <c r="S273" s="25" t="str">
        <f t="shared" si="31"/>
        <v>SC101</v>
      </c>
      <c r="T273" s="25" t="str">
        <f t="shared" si="32"/>
        <v>Cook Islands</v>
      </c>
      <c r="U273" s="25" t="str">
        <f t="shared" si="33"/>
        <v>C</v>
      </c>
      <c r="V273" s="9" t="s">
        <v>29</v>
      </c>
      <c r="W273" s="10" t="s">
        <v>3868</v>
      </c>
      <c r="X273" s="25" t="s">
        <v>3798</v>
      </c>
      <c r="Y273" s="9"/>
    </row>
    <row r="274" spans="1:25">
      <c r="A274" s="108"/>
      <c r="B274" s="108"/>
      <c r="C274" s="112"/>
      <c r="D274" s="112"/>
      <c r="E274" s="164"/>
      <c r="F274" s="77"/>
      <c r="G274" s="76"/>
      <c r="H274" s="77"/>
      <c r="I274" s="179"/>
      <c r="J274" s="180"/>
      <c r="K274" s="179"/>
      <c r="L274" s="190"/>
      <c r="M274" s="191"/>
      <c r="N274" s="190"/>
      <c r="O274" s="200" t="s">
        <v>3871</v>
      </c>
      <c r="P274" s="201" t="s">
        <v>3799</v>
      </c>
      <c r="Q274" s="200" t="s">
        <v>3872</v>
      </c>
      <c r="R274" s="167">
        <f t="shared" si="30"/>
        <v>18</v>
      </c>
      <c r="S274" s="25" t="str">
        <f t="shared" si="31"/>
        <v>SPC01</v>
      </c>
      <c r="T274" s="25" t="str">
        <f t="shared" si="32"/>
        <v>Super Cook Islands</v>
      </c>
      <c r="U274" s="25" t="str">
        <f t="shared" si="33"/>
        <v>C</v>
      </c>
      <c r="V274" s="9" t="s">
        <v>33</v>
      </c>
      <c r="W274" s="10" t="s">
        <v>3870</v>
      </c>
      <c r="X274" s="25" t="s">
        <v>3798</v>
      </c>
      <c r="Y274" s="9"/>
    </row>
    <row r="275" spans="1:25">
      <c r="A275" s="108"/>
      <c r="B275" s="108"/>
      <c r="C275" s="112"/>
      <c r="D275" s="112"/>
      <c r="E275" s="164"/>
      <c r="F275" s="77"/>
      <c r="G275" s="76"/>
      <c r="H275" s="77"/>
      <c r="I275" s="179"/>
      <c r="J275" s="180"/>
      <c r="K275" s="179"/>
      <c r="L275" s="190"/>
      <c r="M275" s="191"/>
      <c r="N275" s="190"/>
      <c r="O275" s="200" t="s">
        <v>6972</v>
      </c>
      <c r="P275" s="201" t="s">
        <v>3799</v>
      </c>
      <c r="Q275" s="200" t="s">
        <v>6973</v>
      </c>
      <c r="R275" s="167"/>
      <c r="S275" s="25"/>
      <c r="T275" s="25"/>
      <c r="U275" s="25"/>
      <c r="V275" s="9" t="s">
        <v>33</v>
      </c>
      <c r="W275" s="10"/>
      <c r="X275" s="25"/>
      <c r="Y275" s="9"/>
    </row>
    <row r="276" spans="1:25">
      <c r="A276" s="108"/>
      <c r="B276" s="108"/>
      <c r="C276" s="112"/>
      <c r="D276" s="112"/>
      <c r="E276" s="164"/>
      <c r="F276" s="77"/>
      <c r="G276" s="76"/>
      <c r="H276" s="77"/>
      <c r="I276" s="179"/>
      <c r="J276" s="180"/>
      <c r="K276" s="179"/>
      <c r="L276" s="190" t="s">
        <v>3873</v>
      </c>
      <c r="M276" s="191" t="s">
        <v>3799</v>
      </c>
      <c r="N276" s="190" t="s">
        <v>3812</v>
      </c>
      <c r="O276" s="200"/>
      <c r="P276" s="201"/>
      <c r="Q276" s="200"/>
      <c r="R276" s="167">
        <f t="shared" si="30"/>
        <v>4</v>
      </c>
      <c r="S276" s="25" t="str">
        <f t="shared" si="31"/>
        <v>SC102</v>
      </c>
      <c r="T276" s="25" t="str">
        <f t="shared" si="32"/>
        <v>Fiji</v>
      </c>
      <c r="U276" s="25" t="str">
        <f t="shared" si="33"/>
        <v>C</v>
      </c>
      <c r="V276" s="9" t="s">
        <v>29</v>
      </c>
      <c r="W276" s="10" t="s">
        <v>3868</v>
      </c>
      <c r="X276" s="25" t="s">
        <v>3798</v>
      </c>
      <c r="Y276" s="9"/>
    </row>
    <row r="277" spans="1:25">
      <c r="A277" s="108"/>
      <c r="B277" s="108"/>
      <c r="C277" s="112"/>
      <c r="D277" s="112"/>
      <c r="E277" s="164"/>
      <c r="F277" s="77"/>
      <c r="G277" s="76"/>
      <c r="H277" s="77"/>
      <c r="I277" s="179"/>
      <c r="J277" s="180"/>
      <c r="K277" s="179"/>
      <c r="L277" s="190"/>
      <c r="M277" s="191"/>
      <c r="N277" s="190"/>
      <c r="O277" s="200" t="s">
        <v>3874</v>
      </c>
      <c r="P277" s="201" t="s">
        <v>3799</v>
      </c>
      <c r="Q277" s="200" t="s">
        <v>3875</v>
      </c>
      <c r="R277" s="167">
        <f t="shared" si="30"/>
        <v>4</v>
      </c>
      <c r="S277" s="25" t="str">
        <f t="shared" si="31"/>
        <v>SP001</v>
      </c>
      <c r="T277" s="25" t="str">
        <f t="shared" si="32"/>
        <v>FNPF</v>
      </c>
      <c r="U277" s="25" t="str">
        <f t="shared" si="33"/>
        <v>C</v>
      </c>
      <c r="V277" s="9" t="s">
        <v>33</v>
      </c>
      <c r="W277" s="10" t="s">
        <v>3873</v>
      </c>
      <c r="X277" s="25" t="s">
        <v>3798</v>
      </c>
      <c r="Y277" s="9"/>
    </row>
    <row r="278" spans="1:25">
      <c r="A278" s="108"/>
      <c r="B278" s="108"/>
      <c r="C278" s="112"/>
      <c r="D278" s="112"/>
      <c r="E278" s="164"/>
      <c r="F278" s="77"/>
      <c r="G278" s="76"/>
      <c r="H278" s="77"/>
      <c r="I278" s="179"/>
      <c r="J278" s="180"/>
      <c r="K278" s="179"/>
      <c r="L278" s="190"/>
      <c r="M278" s="191"/>
      <c r="N278" s="190"/>
      <c r="O278" s="200" t="s">
        <v>3876</v>
      </c>
      <c r="P278" s="201" t="s">
        <v>3799</v>
      </c>
      <c r="Q278" s="200" t="s">
        <v>3877</v>
      </c>
      <c r="R278" s="167">
        <f t="shared" si="30"/>
        <v>14</v>
      </c>
      <c r="S278" s="25" t="str">
        <f t="shared" si="31"/>
        <v>SP002</v>
      </c>
      <c r="T278" s="25" t="str">
        <f t="shared" si="32"/>
        <v>AUD Super Fund</v>
      </c>
      <c r="U278" s="25" t="str">
        <f t="shared" si="33"/>
        <v>C</v>
      </c>
      <c r="V278" s="9" t="s">
        <v>33</v>
      </c>
      <c r="W278" s="10" t="s">
        <v>3873</v>
      </c>
      <c r="X278" s="25" t="s">
        <v>3798</v>
      </c>
      <c r="Y278" s="9"/>
    </row>
    <row r="279" spans="1:25">
      <c r="A279" s="108"/>
      <c r="B279" s="108"/>
      <c r="C279" s="112"/>
      <c r="D279" s="112"/>
      <c r="E279" s="164"/>
      <c r="F279" s="77"/>
      <c r="G279" s="76"/>
      <c r="H279" s="77"/>
      <c r="I279" s="179"/>
      <c r="J279" s="180"/>
      <c r="K279" s="179"/>
      <c r="L279" s="190"/>
      <c r="M279" s="191"/>
      <c r="N279" s="190"/>
      <c r="O279" s="200" t="s">
        <v>3878</v>
      </c>
      <c r="P279" s="201" t="s">
        <v>3799</v>
      </c>
      <c r="Q279" s="200" t="s">
        <v>3879</v>
      </c>
      <c r="R279" s="167">
        <f t="shared" si="30"/>
        <v>14</v>
      </c>
      <c r="S279" s="25" t="str">
        <f t="shared" si="31"/>
        <v>SP003</v>
      </c>
      <c r="T279" s="25" t="str">
        <f t="shared" si="32"/>
        <v>USD Super Fund</v>
      </c>
      <c r="U279" s="25" t="str">
        <f t="shared" si="33"/>
        <v>C</v>
      </c>
      <c r="V279" s="9" t="s">
        <v>33</v>
      </c>
      <c r="W279" s="10" t="s">
        <v>3873</v>
      </c>
      <c r="X279" s="25" t="s">
        <v>3798</v>
      </c>
      <c r="Y279" s="9"/>
    </row>
    <row r="280" spans="1:25">
      <c r="A280" s="108"/>
      <c r="B280" s="108"/>
      <c r="C280" s="112"/>
      <c r="D280" s="112"/>
      <c r="E280" s="164"/>
      <c r="F280" s="77"/>
      <c r="G280" s="76"/>
      <c r="H280" s="77"/>
      <c r="I280" s="179"/>
      <c r="J280" s="180"/>
      <c r="K280" s="179"/>
      <c r="L280" s="190"/>
      <c r="M280" s="191"/>
      <c r="N280" s="190"/>
      <c r="O280" s="200" t="s">
        <v>3880</v>
      </c>
      <c r="P280" s="201" t="s">
        <v>3799</v>
      </c>
      <c r="Q280" s="200" t="s">
        <v>3881</v>
      </c>
      <c r="R280" s="167">
        <f t="shared" si="30"/>
        <v>14</v>
      </c>
      <c r="S280" s="25" t="str">
        <f t="shared" si="31"/>
        <v>SP004</v>
      </c>
      <c r="T280" s="25" t="str">
        <f t="shared" si="32"/>
        <v>NZD Super Fund</v>
      </c>
      <c r="U280" s="25" t="str">
        <f t="shared" si="33"/>
        <v>C</v>
      </c>
      <c r="V280" s="9" t="s">
        <v>33</v>
      </c>
      <c r="W280" s="10" t="s">
        <v>3873</v>
      </c>
      <c r="X280" s="25" t="s">
        <v>3798</v>
      </c>
      <c r="Y280" s="9"/>
    </row>
    <row r="281" spans="1:25">
      <c r="A281" s="108"/>
      <c r="B281" s="108"/>
      <c r="C281" s="112"/>
      <c r="D281" s="112"/>
      <c r="E281" s="164"/>
      <c r="F281" s="77"/>
      <c r="G281" s="76"/>
      <c r="H281" s="77"/>
      <c r="I281" s="179"/>
      <c r="J281" s="180"/>
      <c r="K281" s="179"/>
      <c r="L281" s="190"/>
      <c r="M281" s="191"/>
      <c r="N281" s="190"/>
      <c r="O281" s="200" t="s">
        <v>3882</v>
      </c>
      <c r="P281" s="201" t="s">
        <v>3799</v>
      </c>
      <c r="Q281" s="200" t="s">
        <v>3883</v>
      </c>
      <c r="R281" s="167">
        <f t="shared" si="30"/>
        <v>14</v>
      </c>
      <c r="S281" s="25" t="str">
        <f t="shared" si="31"/>
        <v>SP005</v>
      </c>
      <c r="T281" s="25" t="str">
        <f t="shared" si="32"/>
        <v>EUR Super Fund</v>
      </c>
      <c r="U281" s="25" t="str">
        <f t="shared" si="33"/>
        <v>C</v>
      </c>
      <c r="V281" s="9" t="s">
        <v>33</v>
      </c>
      <c r="W281" s="10" t="s">
        <v>3873</v>
      </c>
      <c r="X281" s="25" t="s">
        <v>3798</v>
      </c>
      <c r="Y281" s="9"/>
    </row>
    <row r="282" spans="1:25">
      <c r="A282" s="108"/>
      <c r="B282" s="108"/>
      <c r="C282" s="112"/>
      <c r="D282" s="112"/>
      <c r="E282" s="164"/>
      <c r="F282" s="77"/>
      <c r="G282" s="76"/>
      <c r="H282" s="77"/>
      <c r="I282" s="179"/>
      <c r="J282" s="180"/>
      <c r="K282" s="179"/>
      <c r="L282" s="190"/>
      <c r="M282" s="191"/>
      <c r="N282" s="190"/>
      <c r="O282" s="200" t="s">
        <v>3884</v>
      </c>
      <c r="P282" s="201" t="s">
        <v>3799</v>
      </c>
      <c r="Q282" s="200" t="s">
        <v>3885</v>
      </c>
      <c r="R282" s="167">
        <f t="shared" si="30"/>
        <v>14</v>
      </c>
      <c r="S282" s="25" t="str">
        <f t="shared" si="31"/>
        <v>SP006</v>
      </c>
      <c r="T282" s="25" t="str">
        <f t="shared" si="32"/>
        <v>GBP Super Fund</v>
      </c>
      <c r="U282" s="25" t="str">
        <f t="shared" si="33"/>
        <v>C</v>
      </c>
      <c r="V282" s="9" t="s">
        <v>33</v>
      </c>
      <c r="W282" s="10" t="s">
        <v>3873</v>
      </c>
      <c r="X282" s="25" t="s">
        <v>3798</v>
      </c>
      <c r="Y282" s="9"/>
    </row>
    <row r="283" spans="1:25">
      <c r="A283" s="108"/>
      <c r="B283" s="108"/>
      <c r="C283" s="112"/>
      <c r="D283" s="112"/>
      <c r="E283" s="164"/>
      <c r="F283" s="77"/>
      <c r="G283" s="76"/>
      <c r="H283" s="77"/>
      <c r="I283" s="179"/>
      <c r="J283" s="180"/>
      <c r="K283" s="179"/>
      <c r="L283" s="190"/>
      <c r="M283" s="191"/>
      <c r="N283" s="190"/>
      <c r="O283" s="200" t="s">
        <v>3886</v>
      </c>
      <c r="P283" s="201" t="s">
        <v>3799</v>
      </c>
      <c r="Q283" s="200" t="s">
        <v>290</v>
      </c>
      <c r="R283" s="167">
        <f t="shared" ref="R283:R367" si="34">MAX(LEN(H283),LEN(K283),LEN(N283), LEN(Q283))</f>
        <v>6</v>
      </c>
      <c r="S283" s="25" t="str">
        <f t="shared" ref="S283:S367" si="35">F283&amp;I283&amp;L283&amp;O283</f>
        <v>SP007</v>
      </c>
      <c r="T283" s="25" t="str">
        <f t="shared" ref="T283:T367" si="36">H283&amp;K283&amp;N283&amp;Q283</f>
        <v>Others</v>
      </c>
      <c r="U283" s="25" t="str">
        <f t="shared" ref="U283:U367" si="37">G283&amp;J283&amp;M283&amp;P283</f>
        <v>C</v>
      </c>
      <c r="V283" s="9" t="s">
        <v>33</v>
      </c>
      <c r="W283" s="10" t="s">
        <v>3873</v>
      </c>
      <c r="X283" s="25" t="s">
        <v>3798</v>
      </c>
      <c r="Y283" s="9"/>
    </row>
    <row r="284" spans="1:25">
      <c r="A284" s="108"/>
      <c r="B284" s="108"/>
      <c r="C284" s="112"/>
      <c r="D284" s="112"/>
      <c r="E284" s="164"/>
      <c r="F284" s="77"/>
      <c r="G284" s="76"/>
      <c r="H284" s="77"/>
      <c r="I284" s="179"/>
      <c r="J284" s="180"/>
      <c r="K284" s="179"/>
      <c r="L284" s="190"/>
      <c r="M284" s="191"/>
      <c r="N284" s="190"/>
      <c r="O284" s="200" t="s">
        <v>6964</v>
      </c>
      <c r="P284" s="201" t="s">
        <v>3799</v>
      </c>
      <c r="Q284" s="200" t="s">
        <v>6968</v>
      </c>
      <c r="R284" s="167"/>
      <c r="S284" s="25"/>
      <c r="T284" s="25"/>
      <c r="U284" s="25"/>
      <c r="V284" s="9" t="s">
        <v>33</v>
      </c>
      <c r="W284" s="10"/>
      <c r="X284" s="25"/>
      <c r="Y284" s="9"/>
    </row>
    <row r="285" spans="1:25">
      <c r="A285" s="108"/>
      <c r="B285" s="108"/>
      <c r="C285" s="112"/>
      <c r="D285" s="112"/>
      <c r="E285" s="164"/>
      <c r="F285" s="77"/>
      <c r="G285" s="76"/>
      <c r="H285" s="77"/>
      <c r="I285" s="179"/>
      <c r="J285" s="180"/>
      <c r="K285" s="179"/>
      <c r="L285" s="190"/>
      <c r="M285" s="191"/>
      <c r="N285" s="190"/>
      <c r="O285" s="200" t="s">
        <v>6965</v>
      </c>
      <c r="P285" s="201" t="s">
        <v>3799</v>
      </c>
      <c r="Q285" s="200" t="s">
        <v>6969</v>
      </c>
      <c r="R285" s="167"/>
      <c r="S285" s="25"/>
      <c r="T285" s="25"/>
      <c r="U285" s="25"/>
      <c r="V285" s="9" t="s">
        <v>33</v>
      </c>
      <c r="W285" s="10"/>
      <c r="X285" s="25"/>
      <c r="Y285" s="9"/>
    </row>
    <row r="286" spans="1:25">
      <c r="A286" s="108"/>
      <c r="B286" s="108"/>
      <c r="C286" s="112"/>
      <c r="D286" s="112"/>
      <c r="E286" s="164"/>
      <c r="F286" s="77"/>
      <c r="G286" s="76"/>
      <c r="H286" s="77"/>
      <c r="I286" s="179"/>
      <c r="J286" s="180"/>
      <c r="K286" s="179"/>
      <c r="L286" s="190"/>
      <c r="M286" s="191"/>
      <c r="N286" s="190"/>
      <c r="O286" s="200" t="s">
        <v>6966</v>
      </c>
      <c r="P286" s="201" t="s">
        <v>3799</v>
      </c>
      <c r="Q286" s="200" t="s">
        <v>6970</v>
      </c>
      <c r="R286" s="167"/>
      <c r="S286" s="25"/>
      <c r="T286" s="25"/>
      <c r="U286" s="25"/>
      <c r="V286" s="9" t="s">
        <v>33</v>
      </c>
      <c r="W286" s="10"/>
      <c r="X286" s="25"/>
      <c r="Y286" s="9"/>
    </row>
    <row r="287" spans="1:25">
      <c r="A287" s="108"/>
      <c r="B287" s="108"/>
      <c r="C287" s="112"/>
      <c r="D287" s="112"/>
      <c r="E287" s="164"/>
      <c r="F287" s="77"/>
      <c r="G287" s="76"/>
      <c r="H287" s="77"/>
      <c r="I287" s="179"/>
      <c r="J287" s="180"/>
      <c r="K287" s="179"/>
      <c r="L287" s="190"/>
      <c r="M287" s="191"/>
      <c r="N287" s="190"/>
      <c r="O287" s="200" t="s">
        <v>6967</v>
      </c>
      <c r="P287" s="201" t="s">
        <v>3799</v>
      </c>
      <c r="Q287" s="200" t="s">
        <v>6971</v>
      </c>
      <c r="R287" s="167"/>
      <c r="S287" s="25"/>
      <c r="T287" s="25"/>
      <c r="U287" s="25"/>
      <c r="V287" s="9" t="s">
        <v>33</v>
      </c>
      <c r="W287" s="10"/>
      <c r="X287" s="25"/>
      <c r="Y287" s="9"/>
    </row>
    <row r="288" spans="1:25">
      <c r="A288" s="108"/>
      <c r="B288" s="108"/>
      <c r="C288" s="112"/>
      <c r="D288" s="112"/>
      <c r="E288" s="164"/>
      <c r="F288" s="77"/>
      <c r="G288" s="76"/>
      <c r="H288" s="77"/>
      <c r="I288" s="179"/>
      <c r="J288" s="180"/>
      <c r="K288" s="179"/>
      <c r="L288" s="190"/>
      <c r="M288" s="191"/>
      <c r="N288" s="190"/>
      <c r="O288" s="200"/>
      <c r="P288" s="201"/>
      <c r="Q288" s="200"/>
      <c r="R288" s="167"/>
      <c r="S288" s="25"/>
      <c r="T288" s="25"/>
      <c r="U288" s="25"/>
      <c r="V288" s="9"/>
      <c r="W288" s="10"/>
      <c r="X288" s="25"/>
      <c r="Y288" s="9"/>
    </row>
    <row r="289" spans="1:25">
      <c r="A289" s="108"/>
      <c r="B289" s="108"/>
      <c r="C289" s="112"/>
      <c r="D289" s="112"/>
      <c r="E289" s="164"/>
      <c r="F289" s="77"/>
      <c r="G289" s="76"/>
      <c r="H289" s="77"/>
      <c r="I289" s="179"/>
      <c r="J289" s="180"/>
      <c r="K289" s="179"/>
      <c r="L289" s="190" t="s">
        <v>3887</v>
      </c>
      <c r="M289" s="191" t="s">
        <v>3799</v>
      </c>
      <c r="N289" s="190" t="s">
        <v>3475</v>
      </c>
      <c r="O289" s="200"/>
      <c r="P289" s="201"/>
      <c r="Q289" s="200"/>
      <c r="R289" s="167">
        <f t="shared" si="34"/>
        <v>8</v>
      </c>
      <c r="S289" s="25" t="str">
        <f t="shared" si="35"/>
        <v>SC103</v>
      </c>
      <c r="T289" s="25" t="str">
        <f t="shared" si="36"/>
        <v>Kiribati</v>
      </c>
      <c r="U289" s="25" t="str">
        <f t="shared" si="37"/>
        <v>C</v>
      </c>
      <c r="V289" s="9" t="s">
        <v>29</v>
      </c>
      <c r="W289" s="10" t="s">
        <v>3868</v>
      </c>
      <c r="X289" s="25" t="s">
        <v>3798</v>
      </c>
      <c r="Y289" s="9"/>
    </row>
    <row r="290" spans="1:25">
      <c r="A290" s="108"/>
      <c r="B290" s="108"/>
      <c r="C290" s="112"/>
      <c r="D290" s="112"/>
      <c r="E290" s="164"/>
      <c r="F290" s="77"/>
      <c r="G290" s="76"/>
      <c r="H290" s="77"/>
      <c r="I290" s="179"/>
      <c r="J290" s="180"/>
      <c r="K290" s="179"/>
      <c r="L290" s="190"/>
      <c r="M290" s="191"/>
      <c r="N290" s="190"/>
      <c r="O290" s="200" t="s">
        <v>3888</v>
      </c>
      <c r="P290" s="201" t="s">
        <v>3799</v>
      </c>
      <c r="Q290" s="200" t="s">
        <v>3889</v>
      </c>
      <c r="R290" s="167">
        <f t="shared" si="34"/>
        <v>14</v>
      </c>
      <c r="S290" s="25" t="str">
        <f t="shared" si="35"/>
        <v>SPK01</v>
      </c>
      <c r="T290" s="25" t="str">
        <f t="shared" si="36"/>
        <v>Super Kiribati</v>
      </c>
      <c r="U290" s="25" t="str">
        <f t="shared" si="37"/>
        <v>C</v>
      </c>
      <c r="V290" s="9" t="s">
        <v>33</v>
      </c>
      <c r="W290" s="10" t="s">
        <v>3887</v>
      </c>
      <c r="X290" s="25" t="s">
        <v>3798</v>
      </c>
      <c r="Y290" s="9"/>
    </row>
    <row r="291" spans="1:25">
      <c r="A291" s="108"/>
      <c r="B291" s="108"/>
      <c r="C291" s="112"/>
      <c r="D291" s="112"/>
      <c r="E291" s="164"/>
      <c r="F291" s="77"/>
      <c r="G291" s="76"/>
      <c r="H291" s="77"/>
      <c r="I291" s="179"/>
      <c r="J291" s="180"/>
      <c r="K291" s="179"/>
      <c r="L291" s="190" t="s">
        <v>3890</v>
      </c>
      <c r="M291" s="191" t="s">
        <v>3799</v>
      </c>
      <c r="N291" s="190" t="s">
        <v>3481</v>
      </c>
      <c r="O291" s="200"/>
      <c r="P291" s="201"/>
      <c r="Q291" s="200"/>
      <c r="R291" s="167">
        <f t="shared" si="34"/>
        <v>16</v>
      </c>
      <c r="S291" s="25" t="str">
        <f t="shared" si="35"/>
        <v>SC104</v>
      </c>
      <c r="T291" s="25" t="str">
        <f t="shared" si="36"/>
        <v>Marshall Islands</v>
      </c>
      <c r="U291" s="25" t="str">
        <f t="shared" si="37"/>
        <v>C</v>
      </c>
      <c r="V291" s="9" t="s">
        <v>29</v>
      </c>
      <c r="W291" s="10" t="s">
        <v>3868</v>
      </c>
      <c r="X291" s="25" t="s">
        <v>3798</v>
      </c>
      <c r="Y291" s="9"/>
    </row>
    <row r="292" spans="1:25">
      <c r="A292" s="108"/>
      <c r="B292" s="108"/>
      <c r="C292" s="112"/>
      <c r="D292" s="112"/>
      <c r="E292" s="164"/>
      <c r="F292" s="77"/>
      <c r="G292" s="76"/>
      <c r="H292" s="77"/>
      <c r="I292" s="179"/>
      <c r="J292" s="180"/>
      <c r="K292" s="179"/>
      <c r="L292" s="190"/>
      <c r="M292" s="191"/>
      <c r="N292" s="190"/>
      <c r="O292" s="200" t="s">
        <v>3891</v>
      </c>
      <c r="P292" s="201" t="s">
        <v>3799</v>
      </c>
      <c r="Q292" s="200" t="s">
        <v>3892</v>
      </c>
      <c r="R292" s="167">
        <f t="shared" si="34"/>
        <v>22</v>
      </c>
      <c r="S292" s="25" t="str">
        <f t="shared" si="35"/>
        <v>SPM01</v>
      </c>
      <c r="T292" s="25" t="str">
        <f t="shared" si="36"/>
        <v>Super Marshall Islands</v>
      </c>
      <c r="U292" s="25" t="str">
        <f t="shared" si="37"/>
        <v>C</v>
      </c>
      <c r="V292" s="9" t="s">
        <v>33</v>
      </c>
      <c r="W292" s="10" t="s">
        <v>3890</v>
      </c>
      <c r="X292" s="25" t="s">
        <v>3798</v>
      </c>
      <c r="Y292" s="9"/>
    </row>
    <row r="293" spans="1:25">
      <c r="A293" s="108"/>
      <c r="B293" s="108"/>
      <c r="C293" s="112"/>
      <c r="D293" s="112"/>
      <c r="E293" s="164"/>
      <c r="F293" s="77"/>
      <c r="G293" s="76"/>
      <c r="H293" s="77"/>
      <c r="I293" s="179"/>
      <c r="J293" s="180"/>
      <c r="K293" s="179"/>
      <c r="L293" s="190" t="s">
        <v>3893</v>
      </c>
      <c r="M293" s="191" t="s">
        <v>3799</v>
      </c>
      <c r="N293" s="190" t="s">
        <v>3483</v>
      </c>
      <c r="O293" s="200"/>
      <c r="P293" s="201"/>
      <c r="Q293" s="200"/>
      <c r="R293" s="167">
        <f t="shared" si="34"/>
        <v>5</v>
      </c>
      <c r="S293" s="25" t="str">
        <f t="shared" si="35"/>
        <v>SC105</v>
      </c>
      <c r="T293" s="25" t="str">
        <f t="shared" si="36"/>
        <v>Nauru</v>
      </c>
      <c r="U293" s="25" t="str">
        <f t="shared" si="37"/>
        <v>C</v>
      </c>
      <c r="V293" s="9" t="s">
        <v>29</v>
      </c>
      <c r="W293" s="10" t="s">
        <v>3868</v>
      </c>
      <c r="X293" s="25" t="s">
        <v>3798</v>
      </c>
      <c r="Y293" s="9"/>
    </row>
    <row r="294" spans="1:25">
      <c r="A294" s="108"/>
      <c r="B294" s="108"/>
      <c r="C294" s="112"/>
      <c r="D294" s="112"/>
      <c r="E294" s="164"/>
      <c r="F294" s="77"/>
      <c r="G294" s="76"/>
      <c r="H294" s="77"/>
      <c r="I294" s="179"/>
      <c r="J294" s="180"/>
      <c r="K294" s="179"/>
      <c r="L294" s="190"/>
      <c r="M294" s="191"/>
      <c r="N294" s="190"/>
      <c r="O294" s="200" t="s">
        <v>3894</v>
      </c>
      <c r="P294" s="201" t="s">
        <v>3799</v>
      </c>
      <c r="Q294" s="200" t="s">
        <v>3895</v>
      </c>
      <c r="R294" s="167">
        <f t="shared" si="34"/>
        <v>11</v>
      </c>
      <c r="S294" s="25" t="str">
        <f t="shared" si="35"/>
        <v>SPN01</v>
      </c>
      <c r="T294" s="25" t="str">
        <f t="shared" si="36"/>
        <v>Super Nauru</v>
      </c>
      <c r="U294" s="25" t="str">
        <f t="shared" si="37"/>
        <v>C</v>
      </c>
      <c r="V294" s="9" t="s">
        <v>33</v>
      </c>
      <c r="W294" s="10" t="s">
        <v>3893</v>
      </c>
      <c r="X294" s="25" t="s">
        <v>3798</v>
      </c>
      <c r="Y294" s="9"/>
    </row>
    <row r="295" spans="1:25">
      <c r="A295" s="108"/>
      <c r="B295" s="108"/>
      <c r="C295" s="112"/>
      <c r="D295" s="112"/>
      <c r="E295" s="164"/>
      <c r="F295" s="77"/>
      <c r="G295" s="76"/>
      <c r="H295" s="77"/>
      <c r="I295" s="179"/>
      <c r="J295" s="180"/>
      <c r="K295" s="179"/>
      <c r="L295" s="190"/>
      <c r="M295" s="191"/>
      <c r="N295" s="190"/>
      <c r="O295" s="200" t="s">
        <v>6974</v>
      </c>
      <c r="P295" s="201" t="s">
        <v>3799</v>
      </c>
      <c r="Q295" s="200" t="s">
        <v>6975</v>
      </c>
      <c r="R295" s="167"/>
      <c r="S295" s="25"/>
      <c r="T295" s="25"/>
      <c r="U295" s="25"/>
      <c r="V295" s="9" t="s">
        <v>33</v>
      </c>
      <c r="W295" s="10"/>
      <c r="X295" s="25"/>
      <c r="Y295" s="9"/>
    </row>
    <row r="296" spans="1:25">
      <c r="A296" s="108"/>
      <c r="B296" s="108"/>
      <c r="C296" s="112"/>
      <c r="D296" s="112"/>
      <c r="E296" s="164"/>
      <c r="F296" s="77"/>
      <c r="G296" s="76"/>
      <c r="H296" s="77"/>
      <c r="I296" s="179"/>
      <c r="J296" s="180"/>
      <c r="K296" s="179"/>
      <c r="L296" s="190"/>
      <c r="M296" s="191"/>
      <c r="N296" s="190"/>
      <c r="O296" s="200"/>
      <c r="P296" s="201"/>
      <c r="Q296" s="200"/>
      <c r="R296" s="167"/>
      <c r="S296" s="25"/>
      <c r="T296" s="25"/>
      <c r="U296" s="25"/>
      <c r="V296" s="9"/>
      <c r="W296" s="10"/>
      <c r="X296" s="25"/>
      <c r="Y296" s="9"/>
    </row>
    <row r="297" spans="1:25">
      <c r="A297" s="108"/>
      <c r="B297" s="108"/>
      <c r="C297" s="112"/>
      <c r="D297" s="112"/>
      <c r="E297" s="164"/>
      <c r="F297" s="77"/>
      <c r="G297" s="76"/>
      <c r="H297" s="77"/>
      <c r="I297" s="179"/>
      <c r="J297" s="180"/>
      <c r="K297" s="179"/>
      <c r="L297" s="190" t="s">
        <v>3896</v>
      </c>
      <c r="M297" s="191" t="s">
        <v>3799</v>
      </c>
      <c r="N297" s="190" t="s">
        <v>3485</v>
      </c>
      <c r="O297" s="200"/>
      <c r="P297" s="201"/>
      <c r="Q297" s="200"/>
      <c r="R297" s="167">
        <f t="shared" si="34"/>
        <v>4</v>
      </c>
      <c r="S297" s="25" t="str">
        <f t="shared" si="35"/>
        <v>SC106</v>
      </c>
      <c r="T297" s="25" t="str">
        <f t="shared" si="36"/>
        <v>Niue</v>
      </c>
      <c r="U297" s="25" t="str">
        <f t="shared" si="37"/>
        <v>C</v>
      </c>
      <c r="V297" s="9" t="s">
        <v>29</v>
      </c>
      <c r="W297" s="10" t="s">
        <v>3868</v>
      </c>
      <c r="X297" s="25" t="s">
        <v>3798</v>
      </c>
      <c r="Y297" s="9"/>
    </row>
    <row r="298" spans="1:25">
      <c r="A298" s="108"/>
      <c r="B298" s="108"/>
      <c r="C298" s="112"/>
      <c r="D298" s="112"/>
      <c r="E298" s="164"/>
      <c r="F298" s="77"/>
      <c r="G298" s="76"/>
      <c r="H298" s="77"/>
      <c r="I298" s="179"/>
      <c r="J298" s="180"/>
      <c r="K298" s="179"/>
      <c r="L298" s="190"/>
      <c r="M298" s="191"/>
      <c r="N298" s="190"/>
      <c r="O298" s="200" t="s">
        <v>3897</v>
      </c>
      <c r="P298" s="201" t="s">
        <v>3799</v>
      </c>
      <c r="Q298" s="200" t="s">
        <v>3898</v>
      </c>
      <c r="R298" s="167">
        <f t="shared" si="34"/>
        <v>10</v>
      </c>
      <c r="S298" s="25" t="str">
        <f t="shared" si="35"/>
        <v>SPU01</v>
      </c>
      <c r="T298" s="25" t="str">
        <f t="shared" si="36"/>
        <v>Super Niue</v>
      </c>
      <c r="U298" s="25" t="str">
        <f t="shared" si="37"/>
        <v>C</v>
      </c>
      <c r="V298" s="9" t="s">
        <v>33</v>
      </c>
      <c r="W298" s="10" t="s">
        <v>3896</v>
      </c>
      <c r="X298" s="25" t="s">
        <v>3798</v>
      </c>
      <c r="Y298" s="9"/>
    </row>
    <row r="299" spans="1:25">
      <c r="A299" s="108"/>
      <c r="B299" s="108"/>
      <c r="C299" s="112"/>
      <c r="D299" s="112"/>
      <c r="E299" s="164"/>
      <c r="F299" s="77"/>
      <c r="G299" s="76"/>
      <c r="H299" s="77"/>
      <c r="I299" s="179"/>
      <c r="J299" s="180"/>
      <c r="K299" s="179"/>
      <c r="L299" s="190" t="s">
        <v>3899</v>
      </c>
      <c r="M299" s="191" t="s">
        <v>3799</v>
      </c>
      <c r="N299" s="190" t="s">
        <v>3487</v>
      </c>
      <c r="O299" s="200"/>
      <c r="P299" s="201"/>
      <c r="Q299" s="200"/>
      <c r="R299" s="167">
        <f t="shared" si="34"/>
        <v>5</v>
      </c>
      <c r="S299" s="25" t="str">
        <f t="shared" si="35"/>
        <v>SC107</v>
      </c>
      <c r="T299" s="25" t="str">
        <f t="shared" si="36"/>
        <v>Samoa</v>
      </c>
      <c r="U299" s="25" t="str">
        <f t="shared" si="37"/>
        <v>C</v>
      </c>
      <c r="V299" s="9" t="s">
        <v>29</v>
      </c>
      <c r="W299" s="10" t="s">
        <v>3868</v>
      </c>
      <c r="X299" s="25" t="s">
        <v>3798</v>
      </c>
      <c r="Y299" s="9"/>
    </row>
    <row r="300" spans="1:25">
      <c r="A300" s="108"/>
      <c r="B300" s="108"/>
      <c r="C300" s="112"/>
      <c r="D300" s="112"/>
      <c r="E300" s="164"/>
      <c r="F300" s="77"/>
      <c r="G300" s="76"/>
      <c r="H300" s="77"/>
      <c r="I300" s="179"/>
      <c r="J300" s="180"/>
      <c r="K300" s="179"/>
      <c r="L300" s="190"/>
      <c r="M300" s="191"/>
      <c r="N300" s="190"/>
      <c r="O300" s="200" t="s">
        <v>3900</v>
      </c>
      <c r="P300" s="201" t="s">
        <v>3799</v>
      </c>
      <c r="Q300" s="200" t="s">
        <v>3901</v>
      </c>
      <c r="R300" s="167">
        <f t="shared" si="34"/>
        <v>11</v>
      </c>
      <c r="S300" s="25" t="str">
        <f t="shared" si="35"/>
        <v>SPS01</v>
      </c>
      <c r="T300" s="25" t="str">
        <f t="shared" si="36"/>
        <v>Super Samoa</v>
      </c>
      <c r="U300" s="25" t="str">
        <f t="shared" si="37"/>
        <v>C</v>
      </c>
      <c r="V300" s="9" t="s">
        <v>33</v>
      </c>
      <c r="W300" s="10" t="s">
        <v>3899</v>
      </c>
      <c r="X300" s="25" t="s">
        <v>3798</v>
      </c>
      <c r="Y300" s="9"/>
    </row>
    <row r="301" spans="1:25">
      <c r="A301" s="108"/>
      <c r="B301" s="108"/>
      <c r="C301" s="112"/>
      <c r="D301" s="112"/>
      <c r="E301" s="164"/>
      <c r="F301" s="77"/>
      <c r="G301" s="76"/>
      <c r="H301" s="77"/>
      <c r="I301" s="179"/>
      <c r="J301" s="180"/>
      <c r="K301" s="179"/>
      <c r="L301" s="190"/>
      <c r="M301" s="191"/>
      <c r="N301" s="190"/>
      <c r="O301" s="200" t="s">
        <v>7375</v>
      </c>
      <c r="P301" s="201" t="s">
        <v>3799</v>
      </c>
      <c r="Q301" s="200" t="s">
        <v>7376</v>
      </c>
      <c r="R301" s="167"/>
      <c r="S301" s="25"/>
      <c r="T301" s="25"/>
      <c r="U301" s="25"/>
      <c r="V301" s="9" t="s">
        <v>33</v>
      </c>
      <c r="W301" s="10"/>
      <c r="X301" s="25"/>
      <c r="Y301" s="9"/>
    </row>
    <row r="302" spans="1:25">
      <c r="A302" s="108"/>
      <c r="B302" s="108"/>
      <c r="C302" s="112"/>
      <c r="D302" s="112"/>
      <c r="E302" s="164"/>
      <c r="F302" s="77"/>
      <c r="G302" s="76"/>
      <c r="H302" s="77"/>
      <c r="I302" s="179"/>
      <c r="J302" s="180"/>
      <c r="K302" s="179"/>
      <c r="L302" s="190"/>
      <c r="M302" s="191"/>
      <c r="N302" s="190"/>
      <c r="O302" s="200"/>
      <c r="P302" s="201"/>
      <c r="Q302" s="200"/>
      <c r="R302" s="167"/>
      <c r="S302" s="25"/>
      <c r="T302" s="25"/>
      <c r="U302" s="25"/>
      <c r="V302" s="9"/>
      <c r="W302" s="10"/>
      <c r="X302" s="25"/>
      <c r="Y302" s="9"/>
    </row>
    <row r="303" spans="1:25">
      <c r="A303" s="108"/>
      <c r="B303" s="108"/>
      <c r="C303" s="112"/>
      <c r="D303" s="112"/>
      <c r="E303" s="164"/>
      <c r="F303" s="77"/>
      <c r="G303" s="76"/>
      <c r="H303" s="77"/>
      <c r="I303" s="179"/>
      <c r="J303" s="180"/>
      <c r="K303" s="179"/>
      <c r="L303" s="190" t="s">
        <v>3902</v>
      </c>
      <c r="M303" s="191" t="s">
        <v>3799</v>
      </c>
      <c r="N303" s="190" t="s">
        <v>3489</v>
      </c>
      <c r="O303" s="200"/>
      <c r="P303" s="201"/>
      <c r="Q303" s="200"/>
      <c r="R303" s="167">
        <f t="shared" si="34"/>
        <v>15</v>
      </c>
      <c r="S303" s="25" t="str">
        <f t="shared" si="35"/>
        <v>SC108</v>
      </c>
      <c r="T303" s="25" t="str">
        <f t="shared" si="36"/>
        <v>Solomon Islands</v>
      </c>
      <c r="U303" s="25" t="str">
        <f t="shared" si="37"/>
        <v>C</v>
      </c>
      <c r="V303" s="9" t="s">
        <v>29</v>
      </c>
      <c r="W303" s="10" t="s">
        <v>3868</v>
      </c>
      <c r="X303" s="25" t="s">
        <v>3798</v>
      </c>
      <c r="Y303" s="9"/>
    </row>
    <row r="304" spans="1:25">
      <c r="A304" s="108"/>
      <c r="B304" s="108"/>
      <c r="C304" s="112"/>
      <c r="D304" s="112"/>
      <c r="E304" s="164"/>
      <c r="F304" s="77"/>
      <c r="G304" s="76"/>
      <c r="H304" s="77"/>
      <c r="I304" s="179"/>
      <c r="J304" s="180"/>
      <c r="K304" s="179"/>
      <c r="L304" s="190"/>
      <c r="M304" s="191"/>
      <c r="N304" s="190"/>
      <c r="O304" s="200" t="s">
        <v>3903</v>
      </c>
      <c r="P304" s="201" t="s">
        <v>3799</v>
      </c>
      <c r="Q304" s="200" t="s">
        <v>3904</v>
      </c>
      <c r="R304" s="167">
        <f t="shared" si="34"/>
        <v>14</v>
      </c>
      <c r="S304" s="25" t="str">
        <f t="shared" si="35"/>
        <v>SPO01</v>
      </c>
      <c r="T304" s="25" t="str">
        <f t="shared" si="36"/>
        <v>Super Solomons</v>
      </c>
      <c r="U304" s="25" t="str">
        <f t="shared" si="37"/>
        <v>C</v>
      </c>
      <c r="V304" s="9" t="s">
        <v>33</v>
      </c>
      <c r="W304" s="10" t="s">
        <v>3902</v>
      </c>
      <c r="X304" s="25" t="s">
        <v>3798</v>
      </c>
      <c r="Y304" s="9"/>
    </row>
    <row r="305" spans="1:25">
      <c r="A305" s="108"/>
      <c r="B305" s="108"/>
      <c r="C305" s="112"/>
      <c r="D305" s="112"/>
      <c r="E305" s="164"/>
      <c r="F305" s="77"/>
      <c r="G305" s="76"/>
      <c r="H305" s="77"/>
      <c r="I305" s="179"/>
      <c r="J305" s="180"/>
      <c r="K305" s="179"/>
      <c r="L305" s="190" t="s">
        <v>3905</v>
      </c>
      <c r="M305" s="191" t="s">
        <v>3799</v>
      </c>
      <c r="N305" s="190" t="s">
        <v>3491</v>
      </c>
      <c r="O305" s="200"/>
      <c r="P305" s="201"/>
      <c r="Q305" s="200"/>
      <c r="R305" s="167">
        <f t="shared" si="34"/>
        <v>7</v>
      </c>
      <c r="S305" s="25" t="str">
        <f t="shared" si="35"/>
        <v>SC109</v>
      </c>
      <c r="T305" s="25" t="str">
        <f t="shared" si="36"/>
        <v>Tokelau</v>
      </c>
      <c r="U305" s="25" t="str">
        <f t="shared" si="37"/>
        <v>C</v>
      </c>
      <c r="V305" s="9" t="s">
        <v>29</v>
      </c>
      <c r="W305" s="10" t="s">
        <v>3868</v>
      </c>
      <c r="X305" s="25" t="s">
        <v>3798</v>
      </c>
      <c r="Y305" s="9"/>
    </row>
    <row r="306" spans="1:25">
      <c r="A306" s="108"/>
      <c r="B306" s="108"/>
      <c r="C306" s="112"/>
      <c r="D306" s="112"/>
      <c r="E306" s="164"/>
      <c r="F306" s="77"/>
      <c r="G306" s="76"/>
      <c r="H306" s="77"/>
      <c r="I306" s="179"/>
      <c r="J306" s="180"/>
      <c r="K306" s="179"/>
      <c r="L306" s="190"/>
      <c r="M306" s="191"/>
      <c r="N306" s="190"/>
      <c r="O306" s="200" t="s">
        <v>3906</v>
      </c>
      <c r="P306" s="201" t="s">
        <v>3799</v>
      </c>
      <c r="Q306" s="200" t="s">
        <v>3907</v>
      </c>
      <c r="R306" s="167">
        <f t="shared" si="34"/>
        <v>13</v>
      </c>
      <c r="S306" s="25" t="str">
        <f t="shared" si="35"/>
        <v>SPT01</v>
      </c>
      <c r="T306" s="25" t="str">
        <f t="shared" si="36"/>
        <v>Super Tokelau</v>
      </c>
      <c r="U306" s="25" t="str">
        <f t="shared" si="37"/>
        <v>C</v>
      </c>
      <c r="V306" s="9" t="s">
        <v>33</v>
      </c>
      <c r="W306" s="10" t="s">
        <v>3905</v>
      </c>
      <c r="X306" s="25" t="s">
        <v>3798</v>
      </c>
      <c r="Y306" s="9"/>
    </row>
    <row r="307" spans="1:25">
      <c r="A307" s="108"/>
      <c r="B307" s="108"/>
      <c r="C307" s="112"/>
      <c r="D307" s="112"/>
      <c r="E307" s="164"/>
      <c r="F307" s="77"/>
      <c r="G307" s="76"/>
      <c r="H307" s="77"/>
      <c r="I307" s="179"/>
      <c r="J307" s="180"/>
      <c r="K307" s="179"/>
      <c r="L307" s="190" t="s">
        <v>3908</v>
      </c>
      <c r="M307" s="191" t="s">
        <v>3799</v>
      </c>
      <c r="N307" s="190" t="s">
        <v>3493</v>
      </c>
      <c r="O307" s="200"/>
      <c r="P307" s="201"/>
      <c r="Q307" s="200"/>
      <c r="R307" s="167">
        <f t="shared" si="34"/>
        <v>5</v>
      </c>
      <c r="S307" s="25" t="str">
        <f t="shared" si="35"/>
        <v>SC110</v>
      </c>
      <c r="T307" s="25" t="str">
        <f t="shared" si="36"/>
        <v>Tonga</v>
      </c>
      <c r="U307" s="25" t="str">
        <f t="shared" si="37"/>
        <v>C</v>
      </c>
      <c r="V307" s="9" t="s">
        <v>29</v>
      </c>
      <c r="W307" s="10" t="s">
        <v>3868</v>
      </c>
      <c r="X307" s="25" t="s">
        <v>3798</v>
      </c>
      <c r="Y307" s="9"/>
    </row>
    <row r="308" spans="1:25">
      <c r="A308" s="108"/>
      <c r="B308" s="108"/>
      <c r="C308" s="112"/>
      <c r="D308" s="112"/>
      <c r="E308" s="164"/>
      <c r="F308" s="77"/>
      <c r="G308" s="76"/>
      <c r="H308" s="77"/>
      <c r="I308" s="179"/>
      <c r="J308" s="180"/>
      <c r="K308" s="179"/>
      <c r="L308" s="190"/>
      <c r="M308" s="191"/>
      <c r="N308" s="190"/>
      <c r="O308" s="200" t="s">
        <v>3909</v>
      </c>
      <c r="P308" s="201" t="s">
        <v>3799</v>
      </c>
      <c r="Q308" s="200" t="s">
        <v>3910</v>
      </c>
      <c r="R308" s="167">
        <f t="shared" si="34"/>
        <v>11</v>
      </c>
      <c r="S308" s="25" t="str">
        <f t="shared" si="35"/>
        <v>SPG01</v>
      </c>
      <c r="T308" s="25" t="str">
        <f t="shared" si="36"/>
        <v>Super Tonga</v>
      </c>
      <c r="U308" s="25" t="str">
        <f t="shared" si="37"/>
        <v>C</v>
      </c>
      <c r="V308" s="9" t="s">
        <v>33</v>
      </c>
      <c r="W308" s="10" t="s">
        <v>3908</v>
      </c>
      <c r="X308" s="25" t="s">
        <v>3798</v>
      </c>
      <c r="Y308" s="9"/>
    </row>
    <row r="309" spans="1:25">
      <c r="A309" s="108"/>
      <c r="B309" s="108"/>
      <c r="C309" s="112"/>
      <c r="D309" s="112"/>
      <c r="E309" s="164"/>
      <c r="F309" s="77"/>
      <c r="G309" s="76"/>
      <c r="H309" s="77"/>
      <c r="I309" s="179"/>
      <c r="J309" s="180"/>
      <c r="K309" s="179"/>
      <c r="L309" s="190" t="s">
        <v>3911</v>
      </c>
      <c r="M309" s="191" t="s">
        <v>3799</v>
      </c>
      <c r="N309" s="190" t="s">
        <v>3495</v>
      </c>
      <c r="O309" s="200"/>
      <c r="P309" s="201"/>
      <c r="Q309" s="200"/>
      <c r="R309" s="167">
        <f t="shared" si="34"/>
        <v>6</v>
      </c>
      <c r="S309" s="25" t="str">
        <f t="shared" si="35"/>
        <v>SC111</v>
      </c>
      <c r="T309" s="25" t="str">
        <f t="shared" si="36"/>
        <v>Tuvalu</v>
      </c>
      <c r="U309" s="25" t="str">
        <f t="shared" si="37"/>
        <v>C</v>
      </c>
      <c r="V309" s="9" t="s">
        <v>29</v>
      </c>
      <c r="W309" s="10" t="s">
        <v>3868</v>
      </c>
      <c r="X309" s="25" t="s">
        <v>3798</v>
      </c>
      <c r="Y309" s="9"/>
    </row>
    <row r="310" spans="1:25">
      <c r="A310" s="108"/>
      <c r="B310" s="108"/>
      <c r="C310" s="112"/>
      <c r="D310" s="112"/>
      <c r="E310" s="164"/>
      <c r="F310" s="77"/>
      <c r="G310" s="76"/>
      <c r="H310" s="77"/>
      <c r="I310" s="179"/>
      <c r="J310" s="180"/>
      <c r="K310" s="179"/>
      <c r="L310" s="190"/>
      <c r="M310" s="191"/>
      <c r="N310" s="190"/>
      <c r="O310" s="200" t="s">
        <v>3912</v>
      </c>
      <c r="P310" s="201" t="s">
        <v>3799</v>
      </c>
      <c r="Q310" s="200" t="s">
        <v>3913</v>
      </c>
      <c r="R310" s="167">
        <f t="shared" si="34"/>
        <v>12</v>
      </c>
      <c r="S310" s="25" t="str">
        <f t="shared" si="35"/>
        <v>SPL01</v>
      </c>
      <c r="T310" s="25" t="str">
        <f t="shared" si="36"/>
        <v>Super Tuvalu</v>
      </c>
      <c r="U310" s="25" t="str">
        <f t="shared" si="37"/>
        <v>C</v>
      </c>
      <c r="V310" s="9" t="s">
        <v>33</v>
      </c>
      <c r="W310" s="10" t="s">
        <v>3911</v>
      </c>
      <c r="X310" s="25" t="s">
        <v>3798</v>
      </c>
      <c r="Y310" s="9"/>
    </row>
    <row r="311" spans="1:25">
      <c r="A311" s="108"/>
      <c r="B311" s="108"/>
      <c r="C311" s="112"/>
      <c r="D311" s="112"/>
      <c r="E311" s="164"/>
      <c r="F311" s="77"/>
      <c r="G311" s="76"/>
      <c r="H311" s="77"/>
      <c r="I311" s="179"/>
      <c r="J311" s="180"/>
      <c r="K311" s="179"/>
      <c r="L311" s="190" t="s">
        <v>3914</v>
      </c>
      <c r="M311" s="191" t="s">
        <v>3799</v>
      </c>
      <c r="N311" s="190" t="s">
        <v>3497</v>
      </c>
      <c r="O311" s="200"/>
      <c r="P311" s="201"/>
      <c r="Q311" s="200"/>
      <c r="R311" s="167">
        <f t="shared" si="34"/>
        <v>7</v>
      </c>
      <c r="S311" s="25" t="str">
        <f t="shared" si="35"/>
        <v>SC112</v>
      </c>
      <c r="T311" s="25" t="str">
        <f t="shared" si="36"/>
        <v>Vanuatu</v>
      </c>
      <c r="U311" s="25" t="str">
        <f t="shared" si="37"/>
        <v>C</v>
      </c>
      <c r="V311" s="9" t="s">
        <v>29</v>
      </c>
      <c r="W311" s="10" t="s">
        <v>3868</v>
      </c>
      <c r="X311" s="25" t="s">
        <v>3798</v>
      </c>
      <c r="Y311" s="9"/>
    </row>
    <row r="312" spans="1:25">
      <c r="A312" s="108"/>
      <c r="B312" s="108"/>
      <c r="C312" s="112"/>
      <c r="D312" s="112"/>
      <c r="E312" s="164"/>
      <c r="F312" s="77"/>
      <c r="G312" s="76"/>
      <c r="H312" s="77"/>
      <c r="I312" s="179"/>
      <c r="J312" s="180"/>
      <c r="K312" s="179"/>
      <c r="L312" s="190"/>
      <c r="M312" s="191"/>
      <c r="N312" s="190"/>
      <c r="O312" s="200" t="s">
        <v>3915</v>
      </c>
      <c r="P312" s="201" t="s">
        <v>3799</v>
      </c>
      <c r="Q312" s="200" t="s">
        <v>3916</v>
      </c>
      <c r="R312" s="167">
        <f t="shared" si="34"/>
        <v>13</v>
      </c>
      <c r="S312" s="25" t="str">
        <f t="shared" si="35"/>
        <v>SPV01</v>
      </c>
      <c r="T312" s="25" t="str">
        <f t="shared" si="36"/>
        <v>Super Vanuatu</v>
      </c>
      <c r="U312" s="25" t="str">
        <f t="shared" si="37"/>
        <v>C</v>
      </c>
      <c r="V312" s="9" t="s">
        <v>33</v>
      </c>
      <c r="W312" s="10" t="s">
        <v>3914</v>
      </c>
      <c r="X312" s="25" t="s">
        <v>3798</v>
      </c>
      <c r="Y312" s="9"/>
    </row>
    <row r="313" spans="1:25">
      <c r="A313" s="108"/>
      <c r="B313" s="108"/>
      <c r="C313" s="112"/>
      <c r="D313" s="112"/>
      <c r="E313" s="164"/>
      <c r="F313" s="77"/>
      <c r="G313" s="76"/>
      <c r="H313" s="77"/>
      <c r="I313" s="181" t="s">
        <v>3917</v>
      </c>
      <c r="J313" s="180" t="s">
        <v>3799</v>
      </c>
      <c r="K313" s="179" t="s">
        <v>3918</v>
      </c>
      <c r="L313" s="190"/>
      <c r="M313" s="191"/>
      <c r="N313" s="190"/>
      <c r="O313" s="200"/>
      <c r="P313" s="201"/>
      <c r="Q313" s="200"/>
      <c r="R313" s="167">
        <f t="shared" si="34"/>
        <v>25</v>
      </c>
      <c r="S313" s="25" t="str">
        <f t="shared" si="35"/>
        <v>OC10</v>
      </c>
      <c r="T313" s="25" t="str">
        <f t="shared" si="36"/>
        <v>Other Deductions Clearing</v>
      </c>
      <c r="U313" s="25" t="str">
        <f t="shared" si="37"/>
        <v>C</v>
      </c>
      <c r="V313" s="9" t="s">
        <v>29</v>
      </c>
      <c r="W313" s="10">
        <v>223</v>
      </c>
      <c r="X313" s="25" t="s">
        <v>3798</v>
      </c>
      <c r="Y313" s="9"/>
    </row>
    <row r="314" spans="1:25">
      <c r="A314" s="108"/>
      <c r="B314" s="108"/>
      <c r="C314" s="112"/>
      <c r="D314" s="112"/>
      <c r="E314" s="164"/>
      <c r="F314" s="77"/>
      <c r="G314" s="76"/>
      <c r="H314" s="77"/>
      <c r="I314" s="179"/>
      <c r="J314" s="180"/>
      <c r="K314" s="179"/>
      <c r="L314" s="190" t="s">
        <v>3919</v>
      </c>
      <c r="M314" s="191" t="s">
        <v>3799</v>
      </c>
      <c r="N314" s="190" t="s">
        <v>3473</v>
      </c>
      <c r="O314" s="200"/>
      <c r="P314" s="201"/>
      <c r="Q314" s="200"/>
      <c r="R314" s="167">
        <f t="shared" si="34"/>
        <v>12</v>
      </c>
      <c r="S314" s="25" t="str">
        <f t="shared" si="35"/>
        <v>OC101</v>
      </c>
      <c r="T314" s="25" t="str">
        <f t="shared" si="36"/>
        <v>Cook Islands</v>
      </c>
      <c r="U314" s="25" t="str">
        <f t="shared" si="37"/>
        <v>C</v>
      </c>
      <c r="V314" s="9" t="s">
        <v>29</v>
      </c>
      <c r="W314" s="10" t="s">
        <v>3917</v>
      </c>
      <c r="X314" s="25" t="s">
        <v>3798</v>
      </c>
      <c r="Y314" s="9"/>
    </row>
    <row r="315" spans="1:25">
      <c r="A315" s="108"/>
      <c r="B315" s="108"/>
      <c r="C315" s="112"/>
      <c r="D315" s="112"/>
      <c r="E315" s="164"/>
      <c r="F315" s="77"/>
      <c r="G315" s="76"/>
      <c r="H315" s="77"/>
      <c r="I315" s="179"/>
      <c r="J315" s="180"/>
      <c r="K315" s="179"/>
      <c r="L315" s="190"/>
      <c r="M315" s="191"/>
      <c r="N315" s="190"/>
      <c r="O315" s="200" t="s">
        <v>3920</v>
      </c>
      <c r="P315" s="201" t="s">
        <v>3799</v>
      </c>
      <c r="Q315" s="200" t="s">
        <v>3921</v>
      </c>
      <c r="R315" s="167">
        <f t="shared" si="34"/>
        <v>16</v>
      </c>
      <c r="S315" s="25" t="str">
        <f t="shared" si="35"/>
        <v>CC001</v>
      </c>
      <c r="T315" s="25" t="str">
        <f t="shared" si="36"/>
        <v>Clearing - Cooks</v>
      </c>
      <c r="U315" s="25" t="str">
        <f t="shared" si="37"/>
        <v>C</v>
      </c>
      <c r="V315" s="9" t="s">
        <v>33</v>
      </c>
      <c r="W315" s="10" t="s">
        <v>3919</v>
      </c>
      <c r="X315" s="25" t="s">
        <v>3798</v>
      </c>
      <c r="Y315" s="9"/>
    </row>
    <row r="316" spans="1:25">
      <c r="A316" s="108"/>
      <c r="B316" s="108"/>
      <c r="C316" s="112"/>
      <c r="D316" s="112"/>
      <c r="E316" s="164"/>
      <c r="F316" s="77"/>
      <c r="G316" s="76"/>
      <c r="H316" s="77"/>
      <c r="I316" s="179"/>
      <c r="J316" s="180"/>
      <c r="K316" s="179"/>
      <c r="L316" s="190" t="s">
        <v>3922</v>
      </c>
      <c r="M316" s="191" t="s">
        <v>3799</v>
      </c>
      <c r="N316" s="190" t="s">
        <v>3812</v>
      </c>
      <c r="O316" s="200"/>
      <c r="P316" s="201"/>
      <c r="Q316" s="200"/>
      <c r="R316" s="167">
        <f t="shared" si="34"/>
        <v>4</v>
      </c>
      <c r="S316" s="25" t="str">
        <f t="shared" si="35"/>
        <v>OC102</v>
      </c>
      <c r="T316" s="25" t="str">
        <f t="shared" si="36"/>
        <v>Fiji</v>
      </c>
      <c r="U316" s="25" t="str">
        <f t="shared" si="37"/>
        <v>C</v>
      </c>
      <c r="V316" s="9" t="s">
        <v>29</v>
      </c>
      <c r="W316" s="10" t="s">
        <v>3917</v>
      </c>
      <c r="X316" s="25" t="s">
        <v>3798</v>
      </c>
      <c r="Y316" s="9"/>
    </row>
    <row r="317" spans="1:25">
      <c r="A317" s="108"/>
      <c r="B317" s="108"/>
      <c r="C317" s="112"/>
      <c r="D317" s="112"/>
      <c r="E317" s="164"/>
      <c r="F317" s="77"/>
      <c r="G317" s="76"/>
      <c r="H317" s="77"/>
      <c r="I317" s="179"/>
      <c r="J317" s="180"/>
      <c r="K317" s="179"/>
      <c r="L317" s="190"/>
      <c r="M317" s="191"/>
      <c r="N317" s="190"/>
      <c r="O317" s="200" t="s">
        <v>3521</v>
      </c>
      <c r="P317" s="201" t="s">
        <v>3799</v>
      </c>
      <c r="Q317" s="200" t="s">
        <v>3923</v>
      </c>
      <c r="R317" s="167">
        <f t="shared" si="34"/>
        <v>30</v>
      </c>
      <c r="S317" s="25" t="str">
        <f t="shared" si="35"/>
        <v>CL001</v>
      </c>
      <c r="T317" s="25" t="str">
        <f t="shared" si="36"/>
        <v>Clearing - Public Rental Board</v>
      </c>
      <c r="U317" s="25" t="str">
        <f t="shared" si="37"/>
        <v>C</v>
      </c>
      <c r="V317" s="9" t="s">
        <v>33</v>
      </c>
      <c r="W317" s="10" t="s">
        <v>3922</v>
      </c>
      <c r="X317" s="25" t="s">
        <v>3798</v>
      </c>
      <c r="Y317" s="9"/>
    </row>
    <row r="318" spans="1:25">
      <c r="A318" s="108"/>
      <c r="B318" s="108"/>
      <c r="C318" s="112"/>
      <c r="D318" s="112"/>
      <c r="E318" s="164"/>
      <c r="F318" s="77"/>
      <c r="G318" s="76"/>
      <c r="H318" s="77"/>
      <c r="I318" s="179"/>
      <c r="J318" s="180"/>
      <c r="K318" s="179"/>
      <c r="L318" s="190"/>
      <c r="M318" s="191"/>
      <c r="N318" s="190"/>
      <c r="O318" s="200" t="s">
        <v>3523</v>
      </c>
      <c r="P318" s="201" t="s">
        <v>3799</v>
      </c>
      <c r="Q318" s="200" t="s">
        <v>3924</v>
      </c>
      <c r="R318" s="167">
        <f t="shared" si="34"/>
        <v>28</v>
      </c>
      <c r="S318" s="25" t="str">
        <f t="shared" si="35"/>
        <v>CL002</v>
      </c>
      <c r="T318" s="25" t="str">
        <f t="shared" si="36"/>
        <v>Clearing - Housing Authority</v>
      </c>
      <c r="U318" s="25" t="str">
        <f t="shared" si="37"/>
        <v>C</v>
      </c>
      <c r="V318" s="9" t="s">
        <v>33</v>
      </c>
      <c r="W318" s="10" t="s">
        <v>3922</v>
      </c>
      <c r="X318" s="25" t="s">
        <v>3798</v>
      </c>
      <c r="Y318" s="9"/>
    </row>
    <row r="319" spans="1:25">
      <c r="A319" s="108"/>
      <c r="B319" s="108"/>
      <c r="C319" s="112"/>
      <c r="D319" s="112"/>
      <c r="E319" s="164"/>
      <c r="F319" s="77"/>
      <c r="G319" s="76"/>
      <c r="H319" s="77"/>
      <c r="I319" s="179"/>
      <c r="J319" s="180"/>
      <c r="K319" s="179"/>
      <c r="L319" s="190"/>
      <c r="M319" s="191"/>
      <c r="N319" s="190"/>
      <c r="O319" s="200" t="s">
        <v>3525</v>
      </c>
      <c r="P319" s="201" t="s">
        <v>3799</v>
      </c>
      <c r="Q319" s="200" t="s">
        <v>3925</v>
      </c>
      <c r="R319" s="167">
        <f t="shared" si="34"/>
        <v>35</v>
      </c>
      <c r="S319" s="25" t="str">
        <f t="shared" si="35"/>
        <v>CL003</v>
      </c>
      <c r="T319" s="25" t="str">
        <f t="shared" si="36"/>
        <v>Clearing - Fiji Care Medical Scheme</v>
      </c>
      <c r="U319" s="25" t="str">
        <f t="shared" si="37"/>
        <v>C</v>
      </c>
      <c r="V319" s="9" t="s">
        <v>33</v>
      </c>
      <c r="W319" s="10" t="s">
        <v>3922</v>
      </c>
      <c r="X319" s="25" t="s">
        <v>3798</v>
      </c>
      <c r="Y319" s="9"/>
    </row>
    <row r="320" spans="1:25">
      <c r="A320" s="108"/>
      <c r="B320" s="108"/>
      <c r="C320" s="112"/>
      <c r="D320" s="112"/>
      <c r="E320" s="164"/>
      <c r="F320" s="77"/>
      <c r="G320" s="76"/>
      <c r="H320" s="77"/>
      <c r="I320" s="179"/>
      <c r="J320" s="180"/>
      <c r="K320" s="179"/>
      <c r="L320" s="190"/>
      <c r="M320" s="191"/>
      <c r="N320" s="190"/>
      <c r="O320" s="200" t="s">
        <v>3527</v>
      </c>
      <c r="P320" s="201" t="s">
        <v>3799</v>
      </c>
      <c r="Q320" s="200" t="s">
        <v>3926</v>
      </c>
      <c r="R320" s="167">
        <f t="shared" si="34"/>
        <v>33</v>
      </c>
      <c r="S320" s="25" t="str">
        <f t="shared" si="35"/>
        <v>CL004</v>
      </c>
      <c r="T320" s="25" t="str">
        <f t="shared" si="36"/>
        <v>Clearing - Blue Shield Med Scheme</v>
      </c>
      <c r="U320" s="25" t="str">
        <f t="shared" si="37"/>
        <v>C</v>
      </c>
      <c r="V320" s="9" t="s">
        <v>33</v>
      </c>
      <c r="W320" s="10" t="s">
        <v>3922</v>
      </c>
      <c r="X320" s="25" t="s">
        <v>3798</v>
      </c>
      <c r="Y320" s="9"/>
    </row>
    <row r="321" spans="1:25">
      <c r="A321" s="108"/>
      <c r="B321" s="108"/>
      <c r="C321" s="112"/>
      <c r="D321" s="112"/>
      <c r="E321" s="164"/>
      <c r="F321" s="77"/>
      <c r="G321" s="76"/>
      <c r="H321" s="77"/>
      <c r="I321" s="179"/>
      <c r="J321" s="180"/>
      <c r="K321" s="179"/>
      <c r="L321" s="190"/>
      <c r="M321" s="191"/>
      <c r="N321" s="190"/>
      <c r="O321" s="200" t="s">
        <v>3529</v>
      </c>
      <c r="P321" s="201" t="s">
        <v>3799</v>
      </c>
      <c r="Q321" s="200" t="s">
        <v>3927</v>
      </c>
      <c r="R321" s="167">
        <f t="shared" si="34"/>
        <v>15</v>
      </c>
      <c r="S321" s="25" t="str">
        <f t="shared" si="35"/>
        <v>CL005</v>
      </c>
      <c r="T321" s="25" t="str">
        <f t="shared" si="36"/>
        <v>Clearing - CMLA</v>
      </c>
      <c r="U321" s="25" t="str">
        <f t="shared" si="37"/>
        <v>C</v>
      </c>
      <c r="V321" s="9" t="s">
        <v>33</v>
      </c>
      <c r="W321" s="10" t="s">
        <v>3922</v>
      </c>
      <c r="X321" s="25" t="s">
        <v>3798</v>
      </c>
      <c r="Y321" s="9"/>
    </row>
    <row r="322" spans="1:25">
      <c r="A322" s="108"/>
      <c r="B322" s="108"/>
      <c r="C322" s="112"/>
      <c r="D322" s="112"/>
      <c r="E322" s="164"/>
      <c r="F322" s="77"/>
      <c r="G322" s="76"/>
      <c r="H322" s="77"/>
      <c r="I322" s="179"/>
      <c r="J322" s="180"/>
      <c r="K322" s="179"/>
      <c r="L322" s="190"/>
      <c r="M322" s="191"/>
      <c r="N322" s="190"/>
      <c r="O322" s="200" t="s">
        <v>3928</v>
      </c>
      <c r="P322" s="201" t="s">
        <v>3799</v>
      </c>
      <c r="Q322" s="200" t="s">
        <v>3929</v>
      </c>
      <c r="R322" s="167">
        <f t="shared" si="34"/>
        <v>15</v>
      </c>
      <c r="S322" s="25" t="str">
        <f t="shared" si="35"/>
        <v>CL006</v>
      </c>
      <c r="T322" s="25" t="str">
        <f t="shared" si="36"/>
        <v>Clearing - LICI</v>
      </c>
      <c r="U322" s="25" t="str">
        <f t="shared" si="37"/>
        <v>C</v>
      </c>
      <c r="V322" s="9" t="s">
        <v>33</v>
      </c>
      <c r="W322" s="10" t="s">
        <v>3922</v>
      </c>
      <c r="X322" s="25" t="s">
        <v>3798</v>
      </c>
      <c r="Y322" s="9"/>
    </row>
    <row r="323" spans="1:25">
      <c r="A323" s="108"/>
      <c r="B323" s="108"/>
      <c r="C323" s="112"/>
      <c r="D323" s="112"/>
      <c r="E323" s="164"/>
      <c r="F323" s="77"/>
      <c r="G323" s="76"/>
      <c r="H323" s="77"/>
      <c r="I323" s="179"/>
      <c r="J323" s="180"/>
      <c r="K323" s="179"/>
      <c r="L323" s="190"/>
      <c r="M323" s="191"/>
      <c r="N323" s="190"/>
      <c r="O323" s="200" t="s">
        <v>3930</v>
      </c>
      <c r="P323" s="201" t="s">
        <v>3799</v>
      </c>
      <c r="Q323" s="200" t="s">
        <v>3931</v>
      </c>
      <c r="R323" s="167">
        <f t="shared" si="34"/>
        <v>29</v>
      </c>
      <c r="S323" s="25" t="str">
        <f t="shared" si="35"/>
        <v>CL007</v>
      </c>
      <c r="T323" s="25" t="str">
        <f t="shared" si="36"/>
        <v>Clearing - FC Membership Fees</v>
      </c>
      <c r="U323" s="25" t="str">
        <f t="shared" si="37"/>
        <v>C</v>
      </c>
      <c r="V323" s="9" t="s">
        <v>33</v>
      </c>
      <c r="W323" s="10" t="s">
        <v>3922</v>
      </c>
      <c r="X323" s="25" t="s">
        <v>3798</v>
      </c>
      <c r="Y323" s="9"/>
    </row>
    <row r="324" spans="1:25">
      <c r="A324" s="108"/>
      <c r="B324" s="108"/>
      <c r="C324" s="112"/>
      <c r="D324" s="112"/>
      <c r="E324" s="164"/>
      <c r="F324" s="77"/>
      <c r="G324" s="76"/>
      <c r="H324" s="77"/>
      <c r="I324" s="179"/>
      <c r="J324" s="180"/>
      <c r="K324" s="179"/>
      <c r="L324" s="190"/>
      <c r="M324" s="191"/>
      <c r="N324" s="190"/>
      <c r="O324" s="200" t="s">
        <v>3932</v>
      </c>
      <c r="P324" s="201" t="s">
        <v>3799</v>
      </c>
      <c r="Q324" s="200" t="s">
        <v>3933</v>
      </c>
      <c r="R324" s="167">
        <f t="shared" si="34"/>
        <v>25</v>
      </c>
      <c r="S324" s="25" t="str">
        <f t="shared" si="35"/>
        <v>CL008</v>
      </c>
      <c r="T324" s="25" t="str">
        <f t="shared" si="36"/>
        <v>Clearing - Wages Recovery</v>
      </c>
      <c r="U324" s="25" t="str">
        <f t="shared" si="37"/>
        <v>C</v>
      </c>
      <c r="V324" s="9" t="s">
        <v>33</v>
      </c>
      <c r="W324" s="10" t="s">
        <v>3922</v>
      </c>
      <c r="X324" s="25" t="s">
        <v>3798</v>
      </c>
      <c r="Y324" s="9"/>
    </row>
    <row r="325" spans="1:25">
      <c r="A325" s="108"/>
      <c r="B325" s="108"/>
      <c r="C325" s="112"/>
      <c r="D325" s="112"/>
      <c r="E325" s="164"/>
      <c r="F325" s="77"/>
      <c r="G325" s="76"/>
      <c r="H325" s="77"/>
      <c r="I325" s="179"/>
      <c r="J325" s="180"/>
      <c r="K325" s="179"/>
      <c r="L325" s="190"/>
      <c r="M325" s="191"/>
      <c r="N325" s="190"/>
      <c r="O325" s="200" t="s">
        <v>3934</v>
      </c>
      <c r="P325" s="201" t="s">
        <v>3799</v>
      </c>
      <c r="Q325" s="200" t="s">
        <v>3935</v>
      </c>
      <c r="R325" s="167">
        <f t="shared" si="34"/>
        <v>22</v>
      </c>
      <c r="S325" s="25" t="str">
        <f t="shared" si="35"/>
        <v>CL009</v>
      </c>
      <c r="T325" s="25" t="str">
        <f t="shared" si="36"/>
        <v>Clearing - Tax Arrears</v>
      </c>
      <c r="U325" s="25" t="str">
        <f t="shared" si="37"/>
        <v>C</v>
      </c>
      <c r="V325" s="9" t="s">
        <v>33</v>
      </c>
      <c r="W325" s="10" t="s">
        <v>3922</v>
      </c>
      <c r="X325" s="25" t="s">
        <v>3798</v>
      </c>
      <c r="Y325" s="9"/>
    </row>
    <row r="326" spans="1:25">
      <c r="A326" s="108"/>
      <c r="B326" s="108"/>
      <c r="C326" s="112"/>
      <c r="D326" s="112"/>
      <c r="E326" s="164"/>
      <c r="F326" s="77"/>
      <c r="G326" s="76"/>
      <c r="H326" s="77"/>
      <c r="I326" s="179"/>
      <c r="J326" s="180"/>
      <c r="K326" s="179"/>
      <c r="L326" s="190"/>
      <c r="M326" s="191"/>
      <c r="N326" s="190"/>
      <c r="O326" s="200" t="s">
        <v>3936</v>
      </c>
      <c r="P326" s="201" t="s">
        <v>3799</v>
      </c>
      <c r="Q326" s="200" t="s">
        <v>3937</v>
      </c>
      <c r="R326" s="167">
        <f t="shared" si="34"/>
        <v>23</v>
      </c>
      <c r="S326" s="25" t="str">
        <f t="shared" si="35"/>
        <v>CL010</v>
      </c>
      <c r="T326" s="25" t="str">
        <f t="shared" si="36"/>
        <v>Clearing - A/R Recovery</v>
      </c>
      <c r="U326" s="25" t="str">
        <f t="shared" si="37"/>
        <v>C</v>
      </c>
      <c r="V326" s="9" t="s">
        <v>33</v>
      </c>
      <c r="W326" s="10" t="s">
        <v>3922</v>
      </c>
      <c r="X326" s="25" t="s">
        <v>3798</v>
      </c>
      <c r="Y326" s="9"/>
    </row>
    <row r="327" spans="1:25">
      <c r="A327" s="108"/>
      <c r="B327" s="108"/>
      <c r="C327" s="112"/>
      <c r="D327" s="112"/>
      <c r="E327" s="164"/>
      <c r="F327" s="77"/>
      <c r="G327" s="76"/>
      <c r="H327" s="77"/>
      <c r="I327" s="179"/>
      <c r="J327" s="180"/>
      <c r="K327" s="179"/>
      <c r="L327" s="190"/>
      <c r="M327" s="191"/>
      <c r="N327" s="190"/>
      <c r="O327" s="200" t="s">
        <v>3938</v>
      </c>
      <c r="P327" s="201" t="s">
        <v>3799</v>
      </c>
      <c r="Q327" s="200" t="s">
        <v>3939</v>
      </c>
      <c r="R327" s="167">
        <f t="shared" si="34"/>
        <v>19</v>
      </c>
      <c r="S327" s="25" t="str">
        <f t="shared" si="35"/>
        <v>CL011</v>
      </c>
      <c r="T327" s="25" t="str">
        <f t="shared" si="36"/>
        <v>Clearing - FDB Loan</v>
      </c>
      <c r="U327" s="25" t="str">
        <f t="shared" si="37"/>
        <v>C</v>
      </c>
      <c r="V327" s="9" t="s">
        <v>33</v>
      </c>
      <c r="W327" s="10" t="s">
        <v>3922</v>
      </c>
      <c r="X327" s="25" t="s">
        <v>3798</v>
      </c>
      <c r="Y327" s="9"/>
    </row>
    <row r="328" spans="1:25">
      <c r="A328" s="108"/>
      <c r="B328" s="108"/>
      <c r="C328" s="112"/>
      <c r="D328" s="112"/>
      <c r="E328" s="164"/>
      <c r="F328" s="77"/>
      <c r="G328" s="76"/>
      <c r="H328" s="77"/>
      <c r="I328" s="179"/>
      <c r="J328" s="180"/>
      <c r="K328" s="179"/>
      <c r="L328" s="190"/>
      <c r="M328" s="191"/>
      <c r="N328" s="190"/>
      <c r="O328" s="200" t="s">
        <v>3940</v>
      </c>
      <c r="P328" s="201" t="s">
        <v>3799</v>
      </c>
      <c r="Q328" s="200" t="s">
        <v>3941</v>
      </c>
      <c r="R328" s="167">
        <f t="shared" si="34"/>
        <v>34</v>
      </c>
      <c r="S328" s="25" t="str">
        <f t="shared" si="35"/>
        <v>CL012</v>
      </c>
      <c r="T328" s="25" t="str">
        <f t="shared" si="36"/>
        <v>Clearing - Merchant Bank Fiji Loan</v>
      </c>
      <c r="U328" s="25" t="str">
        <f t="shared" si="37"/>
        <v>C</v>
      </c>
      <c r="V328" s="9" t="s">
        <v>33</v>
      </c>
      <c r="W328" s="10" t="s">
        <v>3922</v>
      </c>
      <c r="X328" s="25" t="s">
        <v>3798</v>
      </c>
      <c r="Y328" s="9"/>
    </row>
    <row r="329" spans="1:25">
      <c r="A329" s="108"/>
      <c r="B329" s="108"/>
      <c r="C329" s="112"/>
      <c r="D329" s="112"/>
      <c r="E329" s="164"/>
      <c r="F329" s="77"/>
      <c r="G329" s="76"/>
      <c r="H329" s="77"/>
      <c r="I329" s="179"/>
      <c r="J329" s="180"/>
      <c r="K329" s="179"/>
      <c r="L329" s="190"/>
      <c r="M329" s="191"/>
      <c r="N329" s="190"/>
      <c r="O329" s="200" t="s">
        <v>3942</v>
      </c>
      <c r="P329" s="201" t="s">
        <v>3799</v>
      </c>
      <c r="Q329" s="200" t="s">
        <v>3943</v>
      </c>
      <c r="R329" s="167">
        <f t="shared" si="34"/>
        <v>29</v>
      </c>
      <c r="S329" s="25" t="str">
        <f t="shared" si="35"/>
        <v>CL013</v>
      </c>
      <c r="T329" s="25" t="str">
        <f t="shared" si="36"/>
        <v>Clearing - Credit Corporation</v>
      </c>
      <c r="U329" s="25" t="str">
        <f t="shared" si="37"/>
        <v>C</v>
      </c>
      <c r="V329" s="9" t="s">
        <v>33</v>
      </c>
      <c r="W329" s="10" t="s">
        <v>3922</v>
      </c>
      <c r="X329" s="25" t="s">
        <v>3798</v>
      </c>
      <c r="Y329" s="9"/>
    </row>
    <row r="330" spans="1:25">
      <c r="A330" s="108"/>
      <c r="B330" s="108"/>
      <c r="C330" s="112"/>
      <c r="D330" s="112"/>
      <c r="E330" s="164"/>
      <c r="F330" s="77"/>
      <c r="G330" s="76"/>
      <c r="H330" s="77"/>
      <c r="I330" s="179"/>
      <c r="J330" s="180"/>
      <c r="K330" s="179"/>
      <c r="L330" s="190"/>
      <c r="M330" s="191"/>
      <c r="N330" s="190"/>
      <c r="O330" s="200" t="s">
        <v>3944</v>
      </c>
      <c r="P330" s="201" t="s">
        <v>3799</v>
      </c>
      <c r="Q330" s="200" t="s">
        <v>3945</v>
      </c>
      <c r="R330" s="167">
        <f t="shared" si="34"/>
        <v>31</v>
      </c>
      <c r="S330" s="25" t="str">
        <f t="shared" si="35"/>
        <v>CL014</v>
      </c>
      <c r="T330" s="25" t="str">
        <f t="shared" si="36"/>
        <v>Clearing - USPSU Social Welfare</v>
      </c>
      <c r="U330" s="25" t="str">
        <f t="shared" si="37"/>
        <v>C</v>
      </c>
      <c r="V330" s="9" t="s">
        <v>33</v>
      </c>
      <c r="W330" s="10" t="s">
        <v>3922</v>
      </c>
      <c r="X330" s="25" t="s">
        <v>3798</v>
      </c>
      <c r="Y330" s="9"/>
    </row>
    <row r="331" spans="1:25">
      <c r="A331" s="108"/>
      <c r="B331" s="108"/>
      <c r="C331" s="112"/>
      <c r="D331" s="112"/>
      <c r="E331" s="164"/>
      <c r="F331" s="77"/>
      <c r="G331" s="76"/>
      <c r="H331" s="77"/>
      <c r="I331" s="179"/>
      <c r="J331" s="180"/>
      <c r="K331" s="179"/>
      <c r="L331" s="190"/>
      <c r="M331" s="191"/>
      <c r="N331" s="190"/>
      <c r="O331" s="200" t="s">
        <v>3946</v>
      </c>
      <c r="P331" s="201" t="s">
        <v>3799</v>
      </c>
      <c r="Q331" s="200" t="s">
        <v>3947</v>
      </c>
      <c r="R331" s="167">
        <f t="shared" si="34"/>
        <v>16</v>
      </c>
      <c r="S331" s="25" t="str">
        <f t="shared" si="35"/>
        <v>CL015</v>
      </c>
      <c r="T331" s="25" t="str">
        <f t="shared" si="36"/>
        <v>Clearing - AUSPS</v>
      </c>
      <c r="U331" s="25" t="str">
        <f t="shared" si="37"/>
        <v>C</v>
      </c>
      <c r="V331" s="9" t="s">
        <v>33</v>
      </c>
      <c r="W331" s="10" t="s">
        <v>3922</v>
      </c>
      <c r="X331" s="25" t="s">
        <v>3798</v>
      </c>
      <c r="Y331" s="9"/>
    </row>
    <row r="332" spans="1:25">
      <c r="A332" s="108"/>
      <c r="B332" s="108"/>
      <c r="C332" s="112"/>
      <c r="D332" s="112"/>
      <c r="E332" s="164"/>
      <c r="F332" s="77"/>
      <c r="G332" s="76"/>
      <c r="H332" s="77"/>
      <c r="I332" s="179"/>
      <c r="J332" s="180"/>
      <c r="K332" s="179"/>
      <c r="L332" s="190"/>
      <c r="M332" s="191"/>
      <c r="N332" s="190"/>
      <c r="O332" s="200" t="s">
        <v>3948</v>
      </c>
      <c r="P332" s="201" t="s">
        <v>3799</v>
      </c>
      <c r="Q332" s="200" t="s">
        <v>3949</v>
      </c>
      <c r="R332" s="167">
        <f t="shared" si="34"/>
        <v>27</v>
      </c>
      <c r="S332" s="25" t="str">
        <f t="shared" si="35"/>
        <v>CL016</v>
      </c>
      <c r="T332" s="25" t="str">
        <f t="shared" si="36"/>
        <v>Clearing - USP Credit Union</v>
      </c>
      <c r="U332" s="25" t="str">
        <f t="shared" si="37"/>
        <v>C</v>
      </c>
      <c r="V332" s="9" t="s">
        <v>33</v>
      </c>
      <c r="W332" s="10" t="s">
        <v>3922</v>
      </c>
      <c r="X332" s="25" t="s">
        <v>3798</v>
      </c>
      <c r="Y332" s="9"/>
    </row>
    <row r="333" spans="1:25">
      <c r="A333" s="108"/>
      <c r="B333" s="108"/>
      <c r="C333" s="112"/>
      <c r="D333" s="112"/>
      <c r="E333" s="164"/>
      <c r="F333" s="77"/>
      <c r="G333" s="76"/>
      <c r="H333" s="77"/>
      <c r="I333" s="179"/>
      <c r="J333" s="180"/>
      <c r="K333" s="179"/>
      <c r="L333" s="190"/>
      <c r="M333" s="191"/>
      <c r="N333" s="190"/>
      <c r="O333" s="200" t="s">
        <v>3950</v>
      </c>
      <c r="P333" s="201" t="s">
        <v>3799</v>
      </c>
      <c r="Q333" s="200" t="s">
        <v>3951</v>
      </c>
      <c r="R333" s="167">
        <f t="shared" si="34"/>
        <v>27</v>
      </c>
      <c r="S333" s="25" t="str">
        <f t="shared" si="35"/>
        <v>CL017</v>
      </c>
      <c r="T333" s="25" t="str">
        <f t="shared" si="36"/>
        <v>Clearing - Union Fees (I&amp;J)</v>
      </c>
      <c r="U333" s="25" t="str">
        <f t="shared" si="37"/>
        <v>C</v>
      </c>
      <c r="V333" s="9" t="s">
        <v>33</v>
      </c>
      <c r="W333" s="10" t="s">
        <v>3922</v>
      </c>
      <c r="X333" s="25" t="s">
        <v>3798</v>
      </c>
      <c r="Y333" s="9"/>
    </row>
    <row r="334" spans="1:25">
      <c r="A334" s="108"/>
      <c r="B334" s="108"/>
      <c r="C334" s="112"/>
      <c r="D334" s="112"/>
      <c r="E334" s="164"/>
      <c r="F334" s="77"/>
      <c r="G334" s="76"/>
      <c r="H334" s="77"/>
      <c r="I334" s="179"/>
      <c r="J334" s="180"/>
      <c r="K334" s="179"/>
      <c r="L334" s="190"/>
      <c r="M334" s="191"/>
      <c r="N334" s="190"/>
      <c r="O334" s="200" t="s">
        <v>3952</v>
      </c>
      <c r="P334" s="201" t="s">
        <v>3799</v>
      </c>
      <c r="Q334" s="200" t="s">
        <v>3953</v>
      </c>
      <c r="R334" s="167">
        <f t="shared" si="34"/>
        <v>32</v>
      </c>
      <c r="S334" s="25" t="str">
        <f t="shared" si="35"/>
        <v>CL018</v>
      </c>
      <c r="T334" s="25" t="str">
        <f t="shared" si="36"/>
        <v>Clearing - USP Hourly Paid Union</v>
      </c>
      <c r="U334" s="25" t="str">
        <f t="shared" si="37"/>
        <v>C</v>
      </c>
      <c r="V334" s="9" t="s">
        <v>33</v>
      </c>
      <c r="W334" s="10" t="s">
        <v>3922</v>
      </c>
      <c r="X334" s="25" t="s">
        <v>3798</v>
      </c>
      <c r="Y334" s="9"/>
    </row>
    <row r="335" spans="1:25">
      <c r="A335" s="108"/>
      <c r="B335" s="108"/>
      <c r="C335" s="112"/>
      <c r="D335" s="112"/>
      <c r="E335" s="164"/>
      <c r="F335" s="77"/>
      <c r="G335" s="76"/>
      <c r="H335" s="77"/>
      <c r="I335" s="179"/>
      <c r="J335" s="180"/>
      <c r="K335" s="179"/>
      <c r="L335" s="190"/>
      <c r="M335" s="191"/>
      <c r="N335" s="190"/>
      <c r="O335" s="200" t="s">
        <v>3954</v>
      </c>
      <c r="P335" s="201" t="s">
        <v>3799</v>
      </c>
      <c r="Q335" s="200" t="s">
        <v>3955</v>
      </c>
      <c r="R335" s="167">
        <f t="shared" si="34"/>
        <v>25</v>
      </c>
      <c r="S335" s="25" t="str">
        <f t="shared" si="35"/>
        <v>CL019</v>
      </c>
      <c r="T335" s="25" t="str">
        <f t="shared" si="36"/>
        <v>Clearing - Rent Deduction</v>
      </c>
      <c r="U335" s="25" t="str">
        <f t="shared" si="37"/>
        <v>C</v>
      </c>
      <c r="V335" s="9" t="s">
        <v>33</v>
      </c>
      <c r="W335" s="10" t="s">
        <v>3922</v>
      </c>
      <c r="X335" s="25" t="s">
        <v>3798</v>
      </c>
      <c r="Y335" s="9"/>
    </row>
    <row r="336" spans="1:25">
      <c r="A336" s="108"/>
      <c r="B336" s="108"/>
      <c r="C336" s="112"/>
      <c r="D336" s="112"/>
      <c r="E336" s="164"/>
      <c r="F336" s="77"/>
      <c r="G336" s="76"/>
      <c r="H336" s="77"/>
      <c r="I336" s="179"/>
      <c r="J336" s="180"/>
      <c r="K336" s="179"/>
      <c r="L336" s="190"/>
      <c r="M336" s="191"/>
      <c r="N336" s="190"/>
      <c r="O336" s="200" t="s">
        <v>3956</v>
      </c>
      <c r="P336" s="201" t="s">
        <v>3799</v>
      </c>
      <c r="Q336" s="200" t="s">
        <v>3957</v>
      </c>
      <c r="R336" s="167">
        <f t="shared" si="34"/>
        <v>25</v>
      </c>
      <c r="S336" s="25" t="str">
        <f t="shared" si="35"/>
        <v>CL020</v>
      </c>
      <c r="T336" s="25" t="str">
        <f t="shared" si="36"/>
        <v>Clearing - PSC Deductions</v>
      </c>
      <c r="U336" s="25" t="str">
        <f t="shared" si="37"/>
        <v>C</v>
      </c>
      <c r="V336" s="9" t="s">
        <v>33</v>
      </c>
      <c r="W336" s="10" t="s">
        <v>3922</v>
      </c>
      <c r="X336" s="25" t="s">
        <v>3798</v>
      </c>
      <c r="Y336" s="9"/>
    </row>
    <row r="337" spans="1:25">
      <c r="A337" s="108"/>
      <c r="B337" s="108"/>
      <c r="C337" s="112"/>
      <c r="D337" s="112"/>
      <c r="E337" s="164"/>
      <c r="F337" s="77"/>
      <c r="G337" s="76"/>
      <c r="H337" s="77"/>
      <c r="I337" s="179"/>
      <c r="J337" s="180"/>
      <c r="K337" s="179"/>
      <c r="L337" s="190"/>
      <c r="M337" s="191"/>
      <c r="N337" s="190"/>
      <c r="O337" s="200" t="s">
        <v>3958</v>
      </c>
      <c r="P337" s="201" t="s">
        <v>3799</v>
      </c>
      <c r="Q337" s="200" t="s">
        <v>3959</v>
      </c>
      <c r="R337" s="167">
        <f t="shared" si="34"/>
        <v>23</v>
      </c>
      <c r="S337" s="25" t="str">
        <f t="shared" si="35"/>
        <v>CL021</v>
      </c>
      <c r="T337" s="25" t="str">
        <f t="shared" si="36"/>
        <v>Clearing - Home Finance</v>
      </c>
      <c r="U337" s="25" t="str">
        <f t="shared" si="37"/>
        <v>C</v>
      </c>
      <c r="V337" s="9" t="s">
        <v>33</v>
      </c>
      <c r="W337" s="10" t="s">
        <v>3922</v>
      </c>
      <c r="X337" s="25" t="s">
        <v>3798</v>
      </c>
      <c r="Y337" s="9"/>
    </row>
    <row r="338" spans="1:25">
      <c r="A338" s="108"/>
      <c r="B338" s="108"/>
      <c r="C338" s="112"/>
      <c r="D338" s="112"/>
      <c r="E338" s="164"/>
      <c r="F338" s="77"/>
      <c r="G338" s="76"/>
      <c r="H338" s="77"/>
      <c r="I338" s="179"/>
      <c r="J338" s="180"/>
      <c r="K338" s="179"/>
      <c r="L338" s="190"/>
      <c r="M338" s="191"/>
      <c r="N338" s="190"/>
      <c r="O338" s="200" t="s">
        <v>3960</v>
      </c>
      <c r="P338" s="201" t="s">
        <v>3799</v>
      </c>
      <c r="Q338" s="200" t="s">
        <v>3961</v>
      </c>
      <c r="R338" s="167">
        <f t="shared" si="34"/>
        <v>27</v>
      </c>
      <c r="S338" s="25" t="str">
        <f t="shared" si="35"/>
        <v>CL022</v>
      </c>
      <c r="T338" s="25" t="str">
        <f t="shared" si="36"/>
        <v>Clearing - Maintenance Suva</v>
      </c>
      <c r="U338" s="25" t="str">
        <f t="shared" si="37"/>
        <v>C</v>
      </c>
      <c r="V338" s="9" t="s">
        <v>33</v>
      </c>
      <c r="W338" s="10" t="s">
        <v>3922</v>
      </c>
      <c r="X338" s="25" t="s">
        <v>3798</v>
      </c>
      <c r="Y338" s="9"/>
    </row>
    <row r="339" spans="1:25">
      <c r="A339" s="108"/>
      <c r="B339" s="108"/>
      <c r="C339" s="112"/>
      <c r="D339" s="112"/>
      <c r="E339" s="164"/>
      <c r="F339" s="77"/>
      <c r="G339" s="76"/>
      <c r="H339" s="77"/>
      <c r="I339" s="179"/>
      <c r="J339" s="180"/>
      <c r="K339" s="179"/>
      <c r="L339" s="190"/>
      <c r="M339" s="191"/>
      <c r="N339" s="190"/>
      <c r="O339" s="200" t="s">
        <v>3962</v>
      </c>
      <c r="P339" s="201" t="s">
        <v>3799</v>
      </c>
      <c r="Q339" s="200" t="s">
        <v>3963</v>
      </c>
      <c r="R339" s="167">
        <f t="shared" si="34"/>
        <v>30</v>
      </c>
      <c r="S339" s="25" t="str">
        <f t="shared" si="35"/>
        <v>CL023</v>
      </c>
      <c r="T339" s="25" t="str">
        <f t="shared" si="36"/>
        <v>Clearing - Maintenance Lautoka</v>
      </c>
      <c r="U339" s="25" t="str">
        <f t="shared" si="37"/>
        <v>C</v>
      </c>
      <c r="V339" s="9" t="s">
        <v>33</v>
      </c>
      <c r="W339" s="10" t="s">
        <v>3922</v>
      </c>
      <c r="X339" s="25" t="s">
        <v>3798</v>
      </c>
      <c r="Y339" s="9"/>
    </row>
    <row r="340" spans="1:25">
      <c r="A340" s="108"/>
      <c r="B340" s="108"/>
      <c r="C340" s="112"/>
      <c r="D340" s="112"/>
      <c r="E340" s="164"/>
      <c r="F340" s="77"/>
      <c r="G340" s="76"/>
      <c r="H340" s="77"/>
      <c r="I340" s="179"/>
      <c r="J340" s="180"/>
      <c r="K340" s="179"/>
      <c r="L340" s="190"/>
      <c r="M340" s="191"/>
      <c r="N340" s="190"/>
      <c r="O340" s="200" t="s">
        <v>3964</v>
      </c>
      <c r="P340" s="201" t="s">
        <v>3799</v>
      </c>
      <c r="Q340" s="200" t="s">
        <v>3965</v>
      </c>
      <c r="R340" s="167">
        <f t="shared" si="34"/>
        <v>35</v>
      </c>
      <c r="S340" s="25" t="str">
        <f t="shared" si="35"/>
        <v>CL024</v>
      </c>
      <c r="T340" s="25" t="str">
        <f t="shared" si="36"/>
        <v>Clearing - Staff Loan (Pay Transit)</v>
      </c>
      <c r="U340" s="25" t="str">
        <f t="shared" si="37"/>
        <v>C</v>
      </c>
      <c r="V340" s="9" t="s">
        <v>33</v>
      </c>
      <c r="W340" s="10" t="s">
        <v>3922</v>
      </c>
      <c r="X340" s="25" t="s">
        <v>3798</v>
      </c>
      <c r="Y340" s="9"/>
    </row>
    <row r="341" spans="1:25">
      <c r="A341" s="108"/>
      <c r="B341" s="108"/>
      <c r="C341" s="112"/>
      <c r="D341" s="112"/>
      <c r="E341" s="164"/>
      <c r="F341" s="77"/>
      <c r="G341" s="76"/>
      <c r="H341" s="77"/>
      <c r="I341" s="179"/>
      <c r="J341" s="180"/>
      <c r="K341" s="179"/>
      <c r="L341" s="190"/>
      <c r="M341" s="191"/>
      <c r="N341" s="190"/>
      <c r="O341" s="200" t="s">
        <v>3966</v>
      </c>
      <c r="P341" s="201" t="s">
        <v>3799</v>
      </c>
      <c r="Q341" s="200" t="s">
        <v>3967</v>
      </c>
      <c r="R341" s="167">
        <f t="shared" si="34"/>
        <v>35</v>
      </c>
      <c r="S341" s="25" t="str">
        <f t="shared" si="35"/>
        <v>CL025</v>
      </c>
      <c r="T341" s="25" t="str">
        <f t="shared" si="36"/>
        <v>Clearing - Clarendon Tech-Deduction</v>
      </c>
      <c r="U341" s="25" t="str">
        <f t="shared" si="37"/>
        <v>C</v>
      </c>
      <c r="V341" s="9" t="s">
        <v>33</v>
      </c>
      <c r="W341" s="10" t="s">
        <v>3922</v>
      </c>
      <c r="X341" s="25" t="s">
        <v>3798</v>
      </c>
      <c r="Y341" s="9"/>
    </row>
    <row r="342" spans="1:25">
      <c r="A342" s="108"/>
      <c r="B342" s="108"/>
      <c r="C342" s="112"/>
      <c r="D342" s="112"/>
      <c r="E342" s="164"/>
      <c r="F342" s="77"/>
      <c r="G342" s="76"/>
      <c r="H342" s="77"/>
      <c r="I342" s="179"/>
      <c r="J342" s="180"/>
      <c r="K342" s="179"/>
      <c r="L342" s="190"/>
      <c r="M342" s="191"/>
      <c r="N342" s="190"/>
      <c r="O342" s="200" t="s">
        <v>3968</v>
      </c>
      <c r="P342" s="201" t="s">
        <v>3799</v>
      </c>
      <c r="Q342" s="200" t="s">
        <v>3969</v>
      </c>
      <c r="R342" s="167">
        <f t="shared" si="34"/>
        <v>20</v>
      </c>
      <c r="S342" s="25" t="str">
        <f t="shared" si="35"/>
        <v>CL026</v>
      </c>
      <c r="T342" s="25" t="str">
        <f t="shared" si="36"/>
        <v>Clearing - USPSA GSF</v>
      </c>
      <c r="U342" s="25" t="str">
        <f t="shared" si="37"/>
        <v>C</v>
      </c>
      <c r="V342" s="9" t="s">
        <v>33</v>
      </c>
      <c r="W342" s="10" t="s">
        <v>3922</v>
      </c>
      <c r="X342" s="25" t="s">
        <v>3798</v>
      </c>
      <c r="Y342" s="9"/>
    </row>
    <row r="343" spans="1:25">
      <c r="A343" s="108"/>
      <c r="B343" s="108"/>
      <c r="C343" s="112"/>
      <c r="D343" s="112"/>
      <c r="E343" s="164"/>
      <c r="F343" s="77"/>
      <c r="G343" s="76"/>
      <c r="H343" s="77"/>
      <c r="I343" s="179"/>
      <c r="J343" s="180"/>
      <c r="K343" s="179"/>
      <c r="L343" s="190"/>
      <c r="M343" s="191"/>
      <c r="N343" s="190"/>
      <c r="O343" s="200" t="s">
        <v>3970</v>
      </c>
      <c r="P343" s="201" t="s">
        <v>3799</v>
      </c>
      <c r="Q343" s="200" t="s">
        <v>3971</v>
      </c>
      <c r="R343" s="167">
        <f t="shared" si="34"/>
        <v>33</v>
      </c>
      <c r="S343" s="25" t="str">
        <f t="shared" si="35"/>
        <v>CL027</v>
      </c>
      <c r="T343" s="25" t="str">
        <f t="shared" si="36"/>
        <v>Clearing - Termination Deductions</v>
      </c>
      <c r="U343" s="25" t="str">
        <f t="shared" si="37"/>
        <v>C</v>
      </c>
      <c r="V343" s="9" t="s">
        <v>33</v>
      </c>
      <c r="W343" s="10" t="s">
        <v>3922</v>
      </c>
      <c r="X343" s="25" t="s">
        <v>3798</v>
      </c>
      <c r="Y343" s="9"/>
    </row>
    <row r="344" spans="1:25">
      <c r="A344" s="108"/>
      <c r="B344" s="108"/>
      <c r="C344" s="112"/>
      <c r="D344" s="112"/>
      <c r="E344" s="164"/>
      <c r="F344" s="77"/>
      <c r="G344" s="76"/>
      <c r="H344" s="77"/>
      <c r="I344" s="179"/>
      <c r="J344" s="180"/>
      <c r="K344" s="179"/>
      <c r="L344" s="190"/>
      <c r="M344" s="191"/>
      <c r="N344" s="190"/>
      <c r="O344" s="200" t="s">
        <v>3972</v>
      </c>
      <c r="P344" s="201" t="s">
        <v>3799</v>
      </c>
      <c r="Q344" s="200" t="s">
        <v>3973</v>
      </c>
      <c r="R344" s="167">
        <f t="shared" si="34"/>
        <v>35</v>
      </c>
      <c r="S344" s="25" t="str">
        <f t="shared" si="35"/>
        <v>CL028</v>
      </c>
      <c r="T344" s="25" t="str">
        <f t="shared" si="36"/>
        <v>Clearing - Miscellaneous Deductions</v>
      </c>
      <c r="U344" s="25" t="str">
        <f t="shared" si="37"/>
        <v>C</v>
      </c>
      <c r="V344" s="9" t="s">
        <v>33</v>
      </c>
      <c r="W344" s="10" t="s">
        <v>3922</v>
      </c>
      <c r="X344" s="25" t="s">
        <v>3798</v>
      </c>
      <c r="Y344" s="9"/>
    </row>
    <row r="345" spans="1:25">
      <c r="A345" s="108"/>
      <c r="B345" s="108"/>
      <c r="C345" s="112"/>
      <c r="D345" s="112"/>
      <c r="E345" s="164"/>
      <c r="F345" s="77"/>
      <c r="G345" s="76"/>
      <c r="H345" s="77"/>
      <c r="I345" s="179"/>
      <c r="J345" s="180"/>
      <c r="K345" s="179"/>
      <c r="L345" s="190"/>
      <c r="M345" s="191"/>
      <c r="N345" s="190"/>
      <c r="O345" s="200" t="s">
        <v>3974</v>
      </c>
      <c r="P345" s="201" t="s">
        <v>3799</v>
      </c>
      <c r="Q345" s="200" t="s">
        <v>3975</v>
      </c>
      <c r="R345" s="167">
        <f t="shared" si="34"/>
        <v>22</v>
      </c>
      <c r="S345" s="25" t="str">
        <f t="shared" si="35"/>
        <v>CL029</v>
      </c>
      <c r="T345" s="25" t="str">
        <f t="shared" si="36"/>
        <v>Clearing - FNU 1% Levy</v>
      </c>
      <c r="U345" s="25" t="str">
        <f t="shared" si="37"/>
        <v>C</v>
      </c>
      <c r="V345" s="9" t="s">
        <v>33</v>
      </c>
      <c r="W345" s="10" t="s">
        <v>3922</v>
      </c>
      <c r="X345" s="25" t="s">
        <v>3798</v>
      </c>
      <c r="Y345" s="9"/>
    </row>
    <row r="346" spans="1:25">
      <c r="A346" s="108"/>
      <c r="B346" s="108"/>
      <c r="C346" s="112"/>
      <c r="D346" s="112"/>
      <c r="E346" s="164"/>
      <c r="F346" s="77"/>
      <c r="G346" s="76"/>
      <c r="H346" s="77"/>
      <c r="I346" s="179"/>
      <c r="J346" s="180"/>
      <c r="K346" s="179"/>
      <c r="L346" s="190"/>
      <c r="M346" s="191"/>
      <c r="N346" s="190"/>
      <c r="O346" s="200" t="s">
        <v>3976</v>
      </c>
      <c r="P346" s="201" t="s">
        <v>3799</v>
      </c>
      <c r="Q346" s="200" t="s">
        <v>3977</v>
      </c>
      <c r="R346" s="167">
        <f t="shared" si="34"/>
        <v>31</v>
      </c>
      <c r="S346" s="25" t="str">
        <f t="shared" si="35"/>
        <v>CL030</v>
      </c>
      <c r="T346" s="25" t="str">
        <f t="shared" si="36"/>
        <v>Clearing - Staff Medical (Core)</v>
      </c>
      <c r="U346" s="25" t="str">
        <f t="shared" si="37"/>
        <v>C</v>
      </c>
      <c r="V346" s="9" t="s">
        <v>33</v>
      </c>
      <c r="W346" s="10" t="s">
        <v>3922</v>
      </c>
      <c r="X346" s="25" t="s">
        <v>3798</v>
      </c>
      <c r="Y346" s="9"/>
    </row>
    <row r="347" spans="1:25">
      <c r="A347" s="108"/>
      <c r="B347" s="108"/>
      <c r="C347" s="112"/>
      <c r="D347" s="112"/>
      <c r="E347" s="164"/>
      <c r="F347" s="77"/>
      <c r="G347" s="76"/>
      <c r="H347" s="77"/>
      <c r="I347" s="179"/>
      <c r="J347" s="180"/>
      <c r="K347" s="179"/>
      <c r="L347" s="190"/>
      <c r="M347" s="191"/>
      <c r="N347" s="190"/>
      <c r="O347" s="200" t="s">
        <v>3978</v>
      </c>
      <c r="P347" s="201" t="s">
        <v>3799</v>
      </c>
      <c r="Q347" s="200" t="s">
        <v>3979</v>
      </c>
      <c r="R347" s="167">
        <f t="shared" si="34"/>
        <v>34</v>
      </c>
      <c r="S347" s="25" t="str">
        <f t="shared" si="35"/>
        <v>CL031</v>
      </c>
      <c r="T347" s="25" t="str">
        <f t="shared" si="36"/>
        <v>Clearing - Staff Medical (Options)</v>
      </c>
      <c r="U347" s="25" t="str">
        <f t="shared" si="37"/>
        <v>C</v>
      </c>
      <c r="V347" s="9" t="s">
        <v>33</v>
      </c>
      <c r="W347" s="10" t="s">
        <v>3922</v>
      </c>
      <c r="X347" s="25" t="s">
        <v>3798</v>
      </c>
      <c r="Y347" s="9"/>
    </row>
    <row r="348" spans="1:25">
      <c r="A348" s="108"/>
      <c r="B348" s="108"/>
      <c r="C348" s="112"/>
      <c r="D348" s="112"/>
      <c r="E348" s="164"/>
      <c r="F348" s="77"/>
      <c r="G348" s="76"/>
      <c r="H348" s="77"/>
      <c r="I348" s="179"/>
      <c r="J348" s="180"/>
      <c r="K348" s="179"/>
      <c r="L348" s="190"/>
      <c r="M348" s="191"/>
      <c r="N348" s="190"/>
      <c r="O348" s="200" t="s">
        <v>3980</v>
      </c>
      <c r="P348" s="201" t="s">
        <v>3799</v>
      </c>
      <c r="Q348" s="200" t="s">
        <v>3981</v>
      </c>
      <c r="R348" s="167">
        <f t="shared" si="34"/>
        <v>33</v>
      </c>
      <c r="S348" s="25" t="str">
        <f t="shared" si="35"/>
        <v>CL032</v>
      </c>
      <c r="T348" s="25" t="str">
        <f t="shared" si="36"/>
        <v>Clearing - Ministère de l'Edu Nat</v>
      </c>
      <c r="U348" s="25" t="str">
        <f t="shared" si="37"/>
        <v>C</v>
      </c>
      <c r="V348" s="9" t="s">
        <v>33</v>
      </c>
      <c r="W348" s="10" t="s">
        <v>3922</v>
      </c>
      <c r="X348" s="25" t="s">
        <v>3798</v>
      </c>
      <c r="Y348" s="9"/>
    </row>
    <row r="349" spans="1:25">
      <c r="A349" s="108"/>
      <c r="B349" s="108"/>
      <c r="C349" s="112"/>
      <c r="D349" s="112"/>
      <c r="E349" s="164"/>
      <c r="F349" s="77"/>
      <c r="G349" s="76"/>
      <c r="H349" s="77"/>
      <c r="I349" s="179"/>
      <c r="J349" s="180"/>
      <c r="K349" s="179"/>
      <c r="L349" s="190"/>
      <c r="M349" s="191"/>
      <c r="N349" s="190"/>
      <c r="O349" s="200" t="s">
        <v>3982</v>
      </c>
      <c r="P349" s="201" t="s">
        <v>3799</v>
      </c>
      <c r="Q349" s="200" t="s">
        <v>3983</v>
      </c>
      <c r="R349" s="167">
        <f t="shared" si="34"/>
        <v>29</v>
      </c>
      <c r="S349" s="25" t="str">
        <f t="shared" si="35"/>
        <v>CL033</v>
      </c>
      <c r="T349" s="25" t="str">
        <f t="shared" si="36"/>
        <v>Clearing - Unit Trust of Fiji</v>
      </c>
      <c r="U349" s="25" t="str">
        <f t="shared" si="37"/>
        <v>C</v>
      </c>
      <c r="V349" s="9" t="s">
        <v>33</v>
      </c>
      <c r="W349" s="10" t="s">
        <v>3922</v>
      </c>
      <c r="X349" s="25" t="s">
        <v>3798</v>
      </c>
      <c r="Y349" s="9"/>
    </row>
    <row r="350" spans="1:25">
      <c r="A350" s="108"/>
      <c r="B350" s="108"/>
      <c r="C350" s="112"/>
      <c r="D350" s="112"/>
      <c r="E350" s="164"/>
      <c r="F350" s="77"/>
      <c r="G350" s="76"/>
      <c r="H350" s="77"/>
      <c r="I350" s="179"/>
      <c r="J350" s="180"/>
      <c r="K350" s="179"/>
      <c r="L350" s="190"/>
      <c r="M350" s="191"/>
      <c r="N350" s="190"/>
      <c r="O350" s="200" t="s">
        <v>6938</v>
      </c>
      <c r="P350" s="201" t="s">
        <v>3799</v>
      </c>
      <c r="Q350" s="200" t="s">
        <v>6940</v>
      </c>
      <c r="R350" s="167"/>
      <c r="S350" s="25"/>
      <c r="T350" s="25"/>
      <c r="U350" s="25"/>
      <c r="V350" s="9" t="s">
        <v>33</v>
      </c>
      <c r="W350" s="10"/>
      <c r="X350" s="25"/>
      <c r="Y350" s="9"/>
    </row>
    <row r="351" spans="1:25">
      <c r="A351" s="108"/>
      <c r="B351" s="108"/>
      <c r="C351" s="112"/>
      <c r="D351" s="112"/>
      <c r="E351" s="164"/>
      <c r="F351" s="77"/>
      <c r="G351" s="76"/>
      <c r="H351" s="77"/>
      <c r="I351" s="179"/>
      <c r="J351" s="180"/>
      <c r="K351" s="179"/>
      <c r="L351" s="190"/>
      <c r="M351" s="191"/>
      <c r="N351" s="190"/>
      <c r="O351" s="200" t="s">
        <v>6939</v>
      </c>
      <c r="P351" s="201" t="s">
        <v>3799</v>
      </c>
      <c r="Q351" s="200" t="s">
        <v>6941</v>
      </c>
      <c r="R351" s="167"/>
      <c r="S351" s="25"/>
      <c r="T351" s="25"/>
      <c r="U351" s="25"/>
      <c r="V351" s="9" t="s">
        <v>33</v>
      </c>
      <c r="W351" s="10"/>
      <c r="X351" s="25"/>
      <c r="Y351" s="9"/>
    </row>
    <row r="352" spans="1:25">
      <c r="A352" s="108"/>
      <c r="B352" s="108"/>
      <c r="C352" s="112"/>
      <c r="D352" s="112"/>
      <c r="E352" s="164"/>
      <c r="F352" s="77"/>
      <c r="G352" s="76"/>
      <c r="H352" s="77"/>
      <c r="I352" s="179"/>
      <c r="J352" s="180"/>
      <c r="K352" s="179"/>
      <c r="L352" s="190"/>
      <c r="M352" s="191"/>
      <c r="N352" s="190"/>
      <c r="O352" s="200"/>
      <c r="P352" s="201"/>
      <c r="Q352" s="200"/>
      <c r="R352" s="167"/>
      <c r="S352" s="25"/>
      <c r="T352" s="25"/>
      <c r="U352" s="25"/>
      <c r="V352" s="9"/>
      <c r="W352" s="10"/>
      <c r="X352" s="25"/>
      <c r="Y352" s="9"/>
    </row>
    <row r="353" spans="1:25">
      <c r="A353" s="108"/>
      <c r="B353" s="108"/>
      <c r="C353" s="112"/>
      <c r="D353" s="112"/>
      <c r="E353" s="164"/>
      <c r="F353" s="77"/>
      <c r="G353" s="76"/>
      <c r="H353" s="77"/>
      <c r="I353" s="179"/>
      <c r="J353" s="180"/>
      <c r="K353" s="179"/>
      <c r="L353" s="190" t="s">
        <v>3984</v>
      </c>
      <c r="M353" s="191" t="s">
        <v>3799</v>
      </c>
      <c r="N353" s="190" t="s">
        <v>3475</v>
      </c>
      <c r="O353" s="200"/>
      <c r="P353" s="201"/>
      <c r="Q353" s="200"/>
      <c r="R353" s="167">
        <f t="shared" si="34"/>
        <v>8</v>
      </c>
      <c r="S353" s="25" t="str">
        <f t="shared" si="35"/>
        <v>OC103</v>
      </c>
      <c r="T353" s="25" t="str">
        <f t="shared" si="36"/>
        <v>Kiribati</v>
      </c>
      <c r="U353" s="25" t="str">
        <f t="shared" si="37"/>
        <v>C</v>
      </c>
      <c r="V353" s="9" t="s">
        <v>29</v>
      </c>
      <c r="W353" s="10" t="s">
        <v>3917</v>
      </c>
      <c r="X353" s="25" t="s">
        <v>3798</v>
      </c>
      <c r="Y353" s="9"/>
    </row>
    <row r="354" spans="1:25">
      <c r="A354" s="108"/>
      <c r="B354" s="108"/>
      <c r="C354" s="112"/>
      <c r="D354" s="112"/>
      <c r="E354" s="164"/>
      <c r="F354" s="77"/>
      <c r="G354" s="76"/>
      <c r="H354" s="77"/>
      <c r="I354" s="179"/>
      <c r="J354" s="180"/>
      <c r="K354" s="179"/>
      <c r="L354" s="190"/>
      <c r="M354" s="191"/>
      <c r="N354" s="190"/>
      <c r="O354" s="200" t="s">
        <v>3985</v>
      </c>
      <c r="P354" s="201" t="s">
        <v>3799</v>
      </c>
      <c r="Q354" s="200" t="s">
        <v>3986</v>
      </c>
      <c r="R354" s="167">
        <f t="shared" si="34"/>
        <v>19</v>
      </c>
      <c r="S354" s="25" t="str">
        <f t="shared" si="35"/>
        <v>CK001</v>
      </c>
      <c r="T354" s="25" t="str">
        <f t="shared" si="36"/>
        <v>Clearing - Kiribati</v>
      </c>
      <c r="U354" s="25" t="str">
        <f t="shared" si="37"/>
        <v>C</v>
      </c>
      <c r="V354" s="9" t="s">
        <v>33</v>
      </c>
      <c r="W354" s="10" t="s">
        <v>3984</v>
      </c>
      <c r="X354" s="25" t="s">
        <v>3798</v>
      </c>
      <c r="Y354" s="9"/>
    </row>
    <row r="355" spans="1:25">
      <c r="A355" s="108"/>
      <c r="B355" s="108"/>
      <c r="C355" s="112"/>
      <c r="D355" s="112"/>
      <c r="E355" s="164"/>
      <c r="F355" s="77"/>
      <c r="G355" s="76"/>
      <c r="H355" s="77"/>
      <c r="I355" s="179"/>
      <c r="J355" s="180"/>
      <c r="K355" s="179"/>
      <c r="L355" s="190"/>
      <c r="M355" s="191"/>
      <c r="N355" s="190"/>
      <c r="O355" s="200" t="s">
        <v>6936</v>
      </c>
      <c r="P355" s="201" t="s">
        <v>3799</v>
      </c>
      <c r="Q355" s="200" t="s">
        <v>3977</v>
      </c>
      <c r="R355" s="167"/>
      <c r="S355" s="25"/>
      <c r="T355" s="25"/>
      <c r="U355" s="25"/>
      <c r="V355" s="9" t="s">
        <v>33</v>
      </c>
      <c r="W355" s="10"/>
      <c r="X355" s="25"/>
      <c r="Y355" s="9"/>
    </row>
    <row r="356" spans="1:25">
      <c r="A356" s="108"/>
      <c r="B356" s="108"/>
      <c r="C356" s="112"/>
      <c r="D356" s="112"/>
      <c r="E356" s="164"/>
      <c r="F356" s="77"/>
      <c r="G356" s="76"/>
      <c r="H356" s="77"/>
      <c r="I356" s="179"/>
      <c r="J356" s="180"/>
      <c r="K356" s="179"/>
      <c r="L356" s="190"/>
      <c r="M356" s="191"/>
      <c r="N356" s="190"/>
      <c r="O356" s="200" t="s">
        <v>6937</v>
      </c>
      <c r="P356" s="201" t="s">
        <v>3799</v>
      </c>
      <c r="Q356" s="200" t="s">
        <v>6934</v>
      </c>
      <c r="R356" s="167"/>
      <c r="S356" s="25"/>
      <c r="T356" s="25"/>
      <c r="U356" s="25"/>
      <c r="V356" s="9" t="s">
        <v>33</v>
      </c>
      <c r="W356" s="10"/>
      <c r="X356" s="25"/>
      <c r="Y356" s="9"/>
    </row>
    <row r="357" spans="1:25">
      <c r="A357" s="108"/>
      <c r="B357" s="108"/>
      <c r="C357" s="112"/>
      <c r="D357" s="112"/>
      <c r="E357" s="164"/>
      <c r="F357" s="77"/>
      <c r="G357" s="76"/>
      <c r="H357" s="77"/>
      <c r="I357" s="179"/>
      <c r="J357" s="180"/>
      <c r="K357" s="179"/>
      <c r="L357" s="190"/>
      <c r="M357" s="191"/>
      <c r="N357" s="190"/>
      <c r="O357" s="200"/>
      <c r="P357" s="201"/>
      <c r="Q357" s="200"/>
      <c r="R357" s="167"/>
      <c r="S357" s="25"/>
      <c r="T357" s="25"/>
      <c r="U357" s="25"/>
      <c r="V357" s="9"/>
      <c r="W357" s="10"/>
      <c r="X357" s="25"/>
      <c r="Y357" s="9"/>
    </row>
    <row r="358" spans="1:25">
      <c r="A358" s="108"/>
      <c r="B358" s="108"/>
      <c r="C358" s="112"/>
      <c r="D358" s="112"/>
      <c r="E358" s="164"/>
      <c r="F358" s="77"/>
      <c r="G358" s="76"/>
      <c r="H358" s="77"/>
      <c r="I358" s="179"/>
      <c r="J358" s="180"/>
      <c r="K358" s="179"/>
      <c r="L358" s="190" t="s">
        <v>3987</v>
      </c>
      <c r="M358" s="191" t="s">
        <v>3799</v>
      </c>
      <c r="N358" s="190" t="s">
        <v>3481</v>
      </c>
      <c r="O358" s="200"/>
      <c r="P358" s="201"/>
      <c r="Q358" s="200"/>
      <c r="R358" s="167">
        <f t="shared" si="34"/>
        <v>16</v>
      </c>
      <c r="S358" s="25" t="str">
        <f t="shared" si="35"/>
        <v>OC104</v>
      </c>
      <c r="T358" s="25" t="str">
        <f t="shared" si="36"/>
        <v>Marshall Islands</v>
      </c>
      <c r="U358" s="25" t="str">
        <f t="shared" si="37"/>
        <v>C</v>
      </c>
      <c r="V358" s="9" t="s">
        <v>29</v>
      </c>
      <c r="W358" s="10" t="s">
        <v>3917</v>
      </c>
      <c r="X358" s="25" t="s">
        <v>3798</v>
      </c>
      <c r="Y358" s="9"/>
    </row>
    <row r="359" spans="1:25">
      <c r="A359" s="108"/>
      <c r="B359" s="108"/>
      <c r="C359" s="112"/>
      <c r="D359" s="112"/>
      <c r="E359" s="164"/>
      <c r="F359" s="77"/>
      <c r="G359" s="76"/>
      <c r="H359" s="77"/>
      <c r="I359" s="179"/>
      <c r="J359" s="180"/>
      <c r="K359" s="179"/>
      <c r="L359" s="190"/>
      <c r="M359" s="191"/>
      <c r="N359" s="190"/>
      <c r="O359" s="200" t="s">
        <v>3452</v>
      </c>
      <c r="P359" s="201" t="s">
        <v>3799</v>
      </c>
      <c r="Q359" s="200" t="s">
        <v>3988</v>
      </c>
      <c r="R359" s="167">
        <f t="shared" si="34"/>
        <v>20</v>
      </c>
      <c r="S359" s="25" t="str">
        <f t="shared" si="35"/>
        <v>CM001</v>
      </c>
      <c r="T359" s="25" t="str">
        <f t="shared" si="36"/>
        <v>Clearing - Marshalls</v>
      </c>
      <c r="U359" s="25" t="str">
        <f t="shared" si="37"/>
        <v>C</v>
      </c>
      <c r="V359" s="9" t="s">
        <v>33</v>
      </c>
      <c r="W359" s="10" t="s">
        <v>3987</v>
      </c>
      <c r="X359" s="25" t="s">
        <v>3798</v>
      </c>
      <c r="Y359" s="9"/>
    </row>
    <row r="360" spans="1:25">
      <c r="A360" s="108"/>
      <c r="B360" s="108"/>
      <c r="C360" s="112"/>
      <c r="D360" s="112"/>
      <c r="E360" s="164"/>
      <c r="F360" s="77"/>
      <c r="G360" s="76"/>
      <c r="H360" s="77"/>
      <c r="I360" s="179"/>
      <c r="J360" s="180"/>
      <c r="K360" s="179"/>
      <c r="L360" s="190"/>
      <c r="M360" s="191"/>
      <c r="N360" s="190"/>
      <c r="O360" s="200" t="s">
        <v>3454</v>
      </c>
      <c r="P360" s="201" t="s">
        <v>3799</v>
      </c>
      <c r="Q360" s="200" t="s">
        <v>5997</v>
      </c>
      <c r="R360" s="167"/>
      <c r="S360" s="25"/>
      <c r="T360" s="25"/>
      <c r="U360" s="25"/>
      <c r="V360" s="9" t="s">
        <v>33</v>
      </c>
      <c r="W360" s="10"/>
      <c r="X360" s="25"/>
      <c r="Y360" s="9"/>
    </row>
    <row r="361" spans="1:25">
      <c r="A361" s="108"/>
      <c r="B361" s="108"/>
      <c r="C361" s="112"/>
      <c r="D361" s="112"/>
      <c r="E361" s="164"/>
      <c r="F361" s="77"/>
      <c r="G361" s="76"/>
      <c r="H361" s="77"/>
      <c r="I361" s="179"/>
      <c r="J361" s="180"/>
      <c r="K361" s="179"/>
      <c r="L361" s="190"/>
      <c r="M361" s="191"/>
      <c r="N361" s="190"/>
      <c r="O361" s="200" t="s">
        <v>3456</v>
      </c>
      <c r="P361" s="201" t="s">
        <v>3799</v>
      </c>
      <c r="Q361" s="200" t="s">
        <v>5998</v>
      </c>
      <c r="R361" s="167"/>
      <c r="S361" s="25"/>
      <c r="T361" s="25"/>
      <c r="U361" s="25"/>
      <c r="V361" s="9" t="s">
        <v>33</v>
      </c>
      <c r="W361" s="10"/>
      <c r="X361" s="25"/>
      <c r="Y361" s="9"/>
    </row>
    <row r="362" spans="1:25">
      <c r="A362" s="108"/>
      <c r="B362" s="108"/>
      <c r="C362" s="112"/>
      <c r="D362" s="112"/>
      <c r="E362" s="164"/>
      <c r="F362" s="77"/>
      <c r="G362" s="76"/>
      <c r="H362" s="77"/>
      <c r="I362" s="179"/>
      <c r="J362" s="180"/>
      <c r="K362" s="179"/>
      <c r="L362" s="190"/>
      <c r="M362" s="191"/>
      <c r="N362" s="190"/>
      <c r="O362" s="200" t="s">
        <v>3458</v>
      </c>
      <c r="P362" s="201" t="s">
        <v>3799</v>
      </c>
      <c r="Q362" s="200" t="s">
        <v>3977</v>
      </c>
      <c r="R362" s="167"/>
      <c r="S362" s="25"/>
      <c r="T362" s="25"/>
      <c r="U362" s="25"/>
      <c r="V362" s="9" t="s">
        <v>33</v>
      </c>
      <c r="W362" s="10"/>
      <c r="X362" s="25"/>
      <c r="Y362" s="9"/>
    </row>
    <row r="363" spans="1:25">
      <c r="A363" s="108"/>
      <c r="B363" s="108"/>
      <c r="C363" s="112"/>
      <c r="D363" s="112"/>
      <c r="E363" s="164"/>
      <c r="F363" s="77"/>
      <c r="G363" s="76"/>
      <c r="H363" s="77"/>
      <c r="I363" s="179"/>
      <c r="J363" s="180"/>
      <c r="K363" s="179"/>
      <c r="L363" s="190"/>
      <c r="M363" s="191"/>
      <c r="N363" s="190"/>
      <c r="O363" s="200" t="s">
        <v>3459</v>
      </c>
      <c r="P363" s="201" t="s">
        <v>3799</v>
      </c>
      <c r="Q363" s="200" t="s">
        <v>6942</v>
      </c>
      <c r="R363" s="167"/>
      <c r="S363" s="25"/>
      <c r="T363" s="25"/>
      <c r="U363" s="25"/>
      <c r="V363" s="9" t="s">
        <v>33</v>
      </c>
      <c r="W363" s="10"/>
      <c r="X363" s="25"/>
      <c r="Y363" s="9"/>
    </row>
    <row r="364" spans="1:25">
      <c r="A364" s="108"/>
      <c r="B364" s="108"/>
      <c r="C364" s="112"/>
      <c r="D364" s="112"/>
      <c r="E364" s="164"/>
      <c r="F364" s="77"/>
      <c r="G364" s="76"/>
      <c r="H364" s="77"/>
      <c r="I364" s="179"/>
      <c r="J364" s="180"/>
      <c r="K364" s="179"/>
      <c r="L364" s="190"/>
      <c r="M364" s="191"/>
      <c r="N364" s="190"/>
      <c r="O364" s="200" t="s">
        <v>3460</v>
      </c>
      <c r="P364" s="201" t="s">
        <v>3799</v>
      </c>
      <c r="Q364" s="200" t="s">
        <v>6934</v>
      </c>
      <c r="R364" s="167"/>
      <c r="S364" s="25"/>
      <c r="T364" s="25"/>
      <c r="U364" s="25"/>
      <c r="V364" s="9" t="s">
        <v>33</v>
      </c>
      <c r="W364" s="10"/>
      <c r="X364" s="25"/>
      <c r="Y364" s="9"/>
    </row>
    <row r="365" spans="1:25">
      <c r="A365" s="108"/>
      <c r="B365" s="108"/>
      <c r="C365" s="112"/>
      <c r="D365" s="112"/>
      <c r="E365" s="164"/>
      <c r="F365" s="77"/>
      <c r="G365" s="76"/>
      <c r="H365" s="77"/>
      <c r="I365" s="179"/>
      <c r="J365" s="180"/>
      <c r="K365" s="179"/>
      <c r="L365" s="190"/>
      <c r="M365" s="191"/>
      <c r="N365" s="190"/>
      <c r="O365" s="200"/>
      <c r="P365" s="201"/>
      <c r="Q365" s="200"/>
      <c r="R365" s="167"/>
      <c r="S365" s="25"/>
      <c r="T365" s="25"/>
      <c r="U365" s="25"/>
      <c r="V365" s="9"/>
      <c r="W365" s="10"/>
      <c r="X365" s="25"/>
      <c r="Y365" s="9"/>
    </row>
    <row r="366" spans="1:25">
      <c r="A366" s="108"/>
      <c r="B366" s="108"/>
      <c r="C366" s="112"/>
      <c r="D366" s="112"/>
      <c r="E366" s="164"/>
      <c r="F366" s="77"/>
      <c r="G366" s="76"/>
      <c r="H366" s="77"/>
      <c r="I366" s="179"/>
      <c r="J366" s="180"/>
      <c r="K366" s="179"/>
      <c r="L366" s="190" t="s">
        <v>3989</v>
      </c>
      <c r="M366" s="191" t="s">
        <v>3799</v>
      </c>
      <c r="N366" s="190" t="s">
        <v>3483</v>
      </c>
      <c r="O366" s="200"/>
      <c r="P366" s="201"/>
      <c r="Q366" s="200"/>
      <c r="R366" s="167">
        <f t="shared" si="34"/>
        <v>5</v>
      </c>
      <c r="S366" s="25" t="str">
        <f t="shared" si="35"/>
        <v>OC105</v>
      </c>
      <c r="T366" s="25" t="str">
        <f t="shared" si="36"/>
        <v>Nauru</v>
      </c>
      <c r="U366" s="25" t="str">
        <f t="shared" si="37"/>
        <v>C</v>
      </c>
      <c r="V366" s="9" t="s">
        <v>29</v>
      </c>
      <c r="W366" s="10" t="s">
        <v>3917</v>
      </c>
      <c r="X366" s="25" t="s">
        <v>3798</v>
      </c>
      <c r="Y366" s="9"/>
    </row>
    <row r="367" spans="1:25">
      <c r="A367" s="108"/>
      <c r="B367" s="108"/>
      <c r="C367" s="112"/>
      <c r="D367" s="112"/>
      <c r="E367" s="164"/>
      <c r="F367" s="77"/>
      <c r="G367" s="76"/>
      <c r="H367" s="77"/>
      <c r="I367" s="179"/>
      <c r="J367" s="180"/>
      <c r="K367" s="179"/>
      <c r="L367" s="190"/>
      <c r="M367" s="191"/>
      <c r="N367" s="190"/>
      <c r="O367" s="200" t="s">
        <v>3990</v>
      </c>
      <c r="P367" s="201" t="s">
        <v>3799</v>
      </c>
      <c r="Q367" s="200" t="s">
        <v>3991</v>
      </c>
      <c r="R367" s="167">
        <f t="shared" si="34"/>
        <v>16</v>
      </c>
      <c r="S367" s="25" t="str">
        <f t="shared" si="35"/>
        <v>CN001</v>
      </c>
      <c r="T367" s="25" t="str">
        <f t="shared" si="36"/>
        <v>Clearing - Nauru</v>
      </c>
      <c r="U367" s="25" t="str">
        <f t="shared" si="37"/>
        <v>C</v>
      </c>
      <c r="V367" s="9" t="s">
        <v>33</v>
      </c>
      <c r="W367" s="10" t="s">
        <v>3989</v>
      </c>
      <c r="X367" s="25" t="s">
        <v>3798</v>
      </c>
      <c r="Y367" s="9"/>
    </row>
    <row r="368" spans="1:25">
      <c r="A368" s="108"/>
      <c r="B368" s="108"/>
      <c r="C368" s="112"/>
      <c r="D368" s="112"/>
      <c r="E368" s="164"/>
      <c r="F368" s="77"/>
      <c r="G368" s="76"/>
      <c r="H368" s="77"/>
      <c r="I368" s="179"/>
      <c r="J368" s="180"/>
      <c r="K368" s="179"/>
      <c r="L368" s="190"/>
      <c r="M368" s="191"/>
      <c r="N368" s="190"/>
      <c r="O368" s="200" t="s">
        <v>6943</v>
      </c>
      <c r="P368" s="201" t="s">
        <v>3799</v>
      </c>
      <c r="Q368" s="200" t="s">
        <v>3977</v>
      </c>
      <c r="R368" s="167"/>
      <c r="S368" s="25"/>
      <c r="T368" s="25"/>
      <c r="U368" s="25"/>
      <c r="V368" s="9" t="s">
        <v>33</v>
      </c>
      <c r="W368" s="10"/>
      <c r="X368" s="25"/>
      <c r="Y368" s="9"/>
    </row>
    <row r="369" spans="1:25">
      <c r="A369" s="108"/>
      <c r="B369" s="108"/>
      <c r="C369" s="112"/>
      <c r="D369" s="112"/>
      <c r="E369" s="164"/>
      <c r="F369" s="77"/>
      <c r="G369" s="76"/>
      <c r="H369" s="77"/>
      <c r="I369" s="179"/>
      <c r="J369" s="180"/>
      <c r="K369" s="179"/>
      <c r="L369" s="190" t="s">
        <v>3992</v>
      </c>
      <c r="M369" s="191" t="s">
        <v>3799</v>
      </c>
      <c r="N369" s="190" t="s">
        <v>3485</v>
      </c>
      <c r="O369" s="200"/>
      <c r="P369" s="201"/>
      <c r="Q369" s="200"/>
      <c r="R369" s="167">
        <f t="shared" ref="R369:R460" si="38">MAX(LEN(H369),LEN(K369),LEN(N369), LEN(Q369))</f>
        <v>4</v>
      </c>
      <c r="S369" s="25" t="str">
        <f t="shared" ref="S369:S460" si="39">F369&amp;I369&amp;L369&amp;O369</f>
        <v>OC106</v>
      </c>
      <c r="T369" s="25" t="str">
        <f t="shared" ref="T369:T460" si="40">H369&amp;K369&amp;N369&amp;Q369</f>
        <v>Niue</v>
      </c>
      <c r="U369" s="25" t="str">
        <f t="shared" ref="U369:U460" si="41">G369&amp;J369&amp;M369&amp;P369</f>
        <v>C</v>
      </c>
      <c r="V369" s="9" t="s">
        <v>29</v>
      </c>
      <c r="W369" s="10" t="s">
        <v>3917</v>
      </c>
      <c r="X369" s="25" t="s">
        <v>3798</v>
      </c>
      <c r="Y369" s="9"/>
    </row>
    <row r="370" spans="1:25">
      <c r="A370" s="108"/>
      <c r="B370" s="108"/>
      <c r="C370" s="112"/>
      <c r="D370" s="112"/>
      <c r="E370" s="164"/>
      <c r="F370" s="77"/>
      <c r="G370" s="76"/>
      <c r="H370" s="77"/>
      <c r="I370" s="179"/>
      <c r="J370" s="180"/>
      <c r="K370" s="179"/>
      <c r="L370" s="190"/>
      <c r="M370" s="191"/>
      <c r="N370" s="190"/>
      <c r="O370" s="200" t="s">
        <v>3993</v>
      </c>
      <c r="P370" s="201" t="s">
        <v>3799</v>
      </c>
      <c r="Q370" s="200" t="s">
        <v>3994</v>
      </c>
      <c r="R370" s="167">
        <f t="shared" si="38"/>
        <v>15</v>
      </c>
      <c r="S370" s="25" t="str">
        <f t="shared" si="39"/>
        <v>CU001</v>
      </c>
      <c r="T370" s="25" t="str">
        <f t="shared" si="40"/>
        <v>Clearing - Niue</v>
      </c>
      <c r="U370" s="25" t="str">
        <f t="shared" si="41"/>
        <v>C</v>
      </c>
      <c r="V370" s="9" t="s">
        <v>33</v>
      </c>
      <c r="W370" s="10" t="s">
        <v>3992</v>
      </c>
      <c r="X370" s="25" t="s">
        <v>3798</v>
      </c>
      <c r="Y370" s="9"/>
    </row>
    <row r="371" spans="1:25">
      <c r="A371" s="108"/>
      <c r="B371" s="108"/>
      <c r="C371" s="112"/>
      <c r="D371" s="112"/>
      <c r="E371" s="164"/>
      <c r="F371" s="77"/>
      <c r="G371" s="76"/>
      <c r="H371" s="77"/>
      <c r="I371" s="179"/>
      <c r="J371" s="180"/>
      <c r="K371" s="179"/>
      <c r="L371" s="190"/>
      <c r="M371" s="191"/>
      <c r="N371" s="190"/>
      <c r="O371" s="200" t="s">
        <v>6956</v>
      </c>
      <c r="P371" s="201" t="s">
        <v>3799</v>
      </c>
      <c r="Q371" s="200" t="s">
        <v>6958</v>
      </c>
      <c r="R371" s="167"/>
      <c r="S371" s="25"/>
      <c r="T371" s="25"/>
      <c r="U371" s="25"/>
      <c r="V371" s="9" t="s">
        <v>33</v>
      </c>
      <c r="W371" s="10"/>
      <c r="X371" s="25"/>
      <c r="Y371" s="9"/>
    </row>
    <row r="372" spans="1:25">
      <c r="A372" s="108"/>
      <c r="B372" s="108"/>
      <c r="C372" s="112"/>
      <c r="D372" s="112"/>
      <c r="E372" s="164"/>
      <c r="F372" s="77"/>
      <c r="G372" s="76"/>
      <c r="H372" s="77"/>
      <c r="I372" s="179"/>
      <c r="J372" s="180"/>
      <c r="K372" s="179"/>
      <c r="L372" s="190"/>
      <c r="M372" s="191"/>
      <c r="N372" s="190"/>
      <c r="O372" s="200" t="s">
        <v>6957</v>
      </c>
      <c r="P372" s="201" t="s">
        <v>3799</v>
      </c>
      <c r="Q372" s="200" t="s">
        <v>6959</v>
      </c>
      <c r="R372" s="167"/>
      <c r="S372" s="25"/>
      <c r="T372" s="25"/>
      <c r="U372" s="25"/>
      <c r="V372" s="9" t="s">
        <v>33</v>
      </c>
      <c r="W372" s="10"/>
      <c r="X372" s="25"/>
      <c r="Y372" s="9"/>
    </row>
    <row r="373" spans="1:25">
      <c r="A373" s="108"/>
      <c r="B373" s="108"/>
      <c r="C373" s="112"/>
      <c r="D373" s="112"/>
      <c r="E373" s="164"/>
      <c r="F373" s="77"/>
      <c r="G373" s="76"/>
      <c r="H373" s="77"/>
      <c r="I373" s="179"/>
      <c r="J373" s="180"/>
      <c r="K373" s="179"/>
      <c r="L373" s="190"/>
      <c r="M373" s="191"/>
      <c r="N373" s="190"/>
      <c r="O373" s="200"/>
      <c r="P373" s="201"/>
      <c r="Q373" s="200"/>
      <c r="R373" s="167"/>
      <c r="S373" s="25"/>
      <c r="T373" s="25"/>
      <c r="U373" s="25"/>
      <c r="V373" s="9"/>
      <c r="W373" s="10"/>
      <c r="X373" s="25"/>
      <c r="Y373" s="9"/>
    </row>
    <row r="374" spans="1:25">
      <c r="A374" s="108"/>
      <c r="B374" s="108"/>
      <c r="C374" s="112"/>
      <c r="D374" s="112"/>
      <c r="E374" s="164"/>
      <c r="F374" s="77"/>
      <c r="G374" s="76"/>
      <c r="H374" s="77"/>
      <c r="I374" s="179"/>
      <c r="J374" s="180"/>
      <c r="K374" s="179"/>
      <c r="L374" s="190" t="s">
        <v>3995</v>
      </c>
      <c r="M374" s="191" t="s">
        <v>3799</v>
      </c>
      <c r="N374" s="190" t="s">
        <v>3487</v>
      </c>
      <c r="O374" s="200"/>
      <c r="P374" s="201"/>
      <c r="Q374" s="200"/>
      <c r="R374" s="167">
        <f t="shared" si="38"/>
        <v>5</v>
      </c>
      <c r="S374" s="25" t="str">
        <f t="shared" si="39"/>
        <v>OC107</v>
      </c>
      <c r="T374" s="25" t="str">
        <f t="shared" si="40"/>
        <v>Samoa</v>
      </c>
      <c r="U374" s="25" t="str">
        <f t="shared" si="41"/>
        <v>C</v>
      </c>
      <c r="V374" s="9" t="s">
        <v>29</v>
      </c>
      <c r="W374" s="10" t="s">
        <v>3917</v>
      </c>
      <c r="X374" s="25" t="s">
        <v>3798</v>
      </c>
      <c r="Y374" s="9"/>
    </row>
    <row r="375" spans="1:25">
      <c r="A375" s="108"/>
      <c r="B375" s="108"/>
      <c r="C375" s="112"/>
      <c r="D375" s="112"/>
      <c r="E375" s="164"/>
      <c r="F375" s="77"/>
      <c r="G375" s="76"/>
      <c r="H375" s="77"/>
      <c r="I375" s="179"/>
      <c r="J375" s="180"/>
      <c r="K375" s="179"/>
      <c r="L375" s="190"/>
      <c r="M375" s="191"/>
      <c r="N375" s="190"/>
      <c r="O375" s="200" t="s">
        <v>3996</v>
      </c>
      <c r="P375" s="201" t="s">
        <v>3799</v>
      </c>
      <c r="Q375" s="200" t="s">
        <v>3977</v>
      </c>
      <c r="R375" s="167">
        <f t="shared" si="38"/>
        <v>31</v>
      </c>
      <c r="S375" s="25" t="str">
        <f t="shared" si="39"/>
        <v>CS001</v>
      </c>
      <c r="T375" s="25" t="str">
        <f t="shared" si="40"/>
        <v>Clearing - Staff Medical (Core)</v>
      </c>
      <c r="U375" s="25" t="str">
        <f t="shared" si="41"/>
        <v>C</v>
      </c>
      <c r="V375" s="9" t="s">
        <v>33</v>
      </c>
      <c r="W375" s="10" t="s">
        <v>3995</v>
      </c>
      <c r="X375" s="25" t="s">
        <v>3798</v>
      </c>
      <c r="Y375" s="9"/>
    </row>
    <row r="376" spans="1:25">
      <c r="A376" s="108"/>
      <c r="B376" s="108"/>
      <c r="C376" s="112"/>
      <c r="D376" s="112"/>
      <c r="E376" s="164"/>
      <c r="F376" s="77"/>
      <c r="G376" s="76"/>
      <c r="H376" s="77"/>
      <c r="I376" s="179"/>
      <c r="J376" s="180"/>
      <c r="K376" s="179"/>
      <c r="L376" s="190"/>
      <c r="M376" s="191"/>
      <c r="N376" s="190"/>
      <c r="O376" s="200" t="s">
        <v>3997</v>
      </c>
      <c r="P376" s="201" t="s">
        <v>3799</v>
      </c>
      <c r="Q376" s="200" t="s">
        <v>3979</v>
      </c>
      <c r="R376" s="167">
        <f t="shared" si="38"/>
        <v>34</v>
      </c>
      <c r="S376" s="25" t="str">
        <f t="shared" si="39"/>
        <v>CS002</v>
      </c>
      <c r="T376" s="25" t="str">
        <f t="shared" si="40"/>
        <v>Clearing - Staff Medical (Options)</v>
      </c>
      <c r="U376" s="25" t="str">
        <f t="shared" si="41"/>
        <v>C</v>
      </c>
      <c r="V376" s="9" t="s">
        <v>33</v>
      </c>
      <c r="W376" s="10" t="s">
        <v>3995</v>
      </c>
      <c r="X376" s="25" t="s">
        <v>3798</v>
      </c>
      <c r="Y376" s="9"/>
    </row>
    <row r="377" spans="1:25">
      <c r="A377" s="108"/>
      <c r="B377" s="108"/>
      <c r="C377" s="112"/>
      <c r="D377" s="112"/>
      <c r="E377" s="164"/>
      <c r="F377" s="77"/>
      <c r="G377" s="76"/>
      <c r="H377" s="77"/>
      <c r="I377" s="179"/>
      <c r="J377" s="180"/>
      <c r="K377" s="179"/>
      <c r="L377" s="190"/>
      <c r="M377" s="191"/>
      <c r="N377" s="190"/>
      <c r="O377" s="200" t="s">
        <v>3998</v>
      </c>
      <c r="P377" s="201" t="s">
        <v>3799</v>
      </c>
      <c r="Q377" s="200" t="s">
        <v>3999</v>
      </c>
      <c r="R377" s="167">
        <f t="shared" si="38"/>
        <v>31</v>
      </c>
      <c r="S377" s="25" t="str">
        <f t="shared" si="39"/>
        <v>CS003</v>
      </c>
      <c r="T377" s="25" t="str">
        <f t="shared" si="40"/>
        <v>Clearing - Staff Assoc (Alafua)</v>
      </c>
      <c r="U377" s="25" t="str">
        <f t="shared" si="41"/>
        <v>C</v>
      </c>
      <c r="V377" s="9" t="s">
        <v>33</v>
      </c>
      <c r="W377" s="10" t="s">
        <v>3995</v>
      </c>
      <c r="X377" s="25" t="s">
        <v>3798</v>
      </c>
      <c r="Y377" s="9"/>
    </row>
    <row r="378" spans="1:25">
      <c r="A378" s="108"/>
      <c r="B378" s="108"/>
      <c r="C378" s="112"/>
      <c r="D378" s="112"/>
      <c r="E378" s="164"/>
      <c r="F378" s="77"/>
      <c r="G378" s="76"/>
      <c r="H378" s="77"/>
      <c r="I378" s="179"/>
      <c r="J378" s="180"/>
      <c r="K378" s="179"/>
      <c r="L378" s="190"/>
      <c r="M378" s="191"/>
      <c r="N378" s="190"/>
      <c r="O378" s="200" t="s">
        <v>4000</v>
      </c>
      <c r="P378" s="201" t="s">
        <v>3799</v>
      </c>
      <c r="Q378" s="200" t="s">
        <v>4001</v>
      </c>
      <c r="R378" s="167">
        <f t="shared" si="38"/>
        <v>34</v>
      </c>
      <c r="S378" s="25" t="str">
        <f t="shared" si="39"/>
        <v>CS004</v>
      </c>
      <c r="T378" s="25" t="str">
        <f t="shared" si="40"/>
        <v>Clearing-Samoa Housing Corporation</v>
      </c>
      <c r="U378" s="25" t="str">
        <f t="shared" si="41"/>
        <v>C</v>
      </c>
      <c r="V378" s="9" t="s">
        <v>33</v>
      </c>
      <c r="W378" s="10" t="s">
        <v>3995</v>
      </c>
      <c r="X378" s="25" t="s">
        <v>3798</v>
      </c>
      <c r="Y378" s="9"/>
    </row>
    <row r="379" spans="1:25">
      <c r="A379" s="108"/>
      <c r="B379" s="108"/>
      <c r="C379" s="112"/>
      <c r="D379" s="112"/>
      <c r="E379" s="164"/>
      <c r="F379" s="77"/>
      <c r="G379" s="76"/>
      <c r="H379" s="77"/>
      <c r="I379" s="179"/>
      <c r="J379" s="180"/>
      <c r="K379" s="179"/>
      <c r="L379" s="190"/>
      <c r="M379" s="191"/>
      <c r="N379" s="190"/>
      <c r="O379" s="200" t="s">
        <v>4002</v>
      </c>
      <c r="P379" s="201" t="s">
        <v>3799</v>
      </c>
      <c r="Q379" s="200" t="s">
        <v>4003</v>
      </c>
      <c r="R379" s="167">
        <f t="shared" si="38"/>
        <v>31</v>
      </c>
      <c r="S379" s="25" t="str">
        <f t="shared" si="39"/>
        <v>CS005</v>
      </c>
      <c r="T379" s="25" t="str">
        <f t="shared" si="40"/>
        <v>Clearing-Dev Bank of Samoa-Loan</v>
      </c>
      <c r="U379" s="25" t="str">
        <f t="shared" si="41"/>
        <v>C</v>
      </c>
      <c r="V379" s="9" t="s">
        <v>33</v>
      </c>
      <c r="W379" s="10" t="s">
        <v>3995</v>
      </c>
      <c r="X379" s="25" t="s">
        <v>3798</v>
      </c>
      <c r="Y379" s="9"/>
    </row>
    <row r="380" spans="1:25">
      <c r="A380" s="108"/>
      <c r="B380" s="108"/>
      <c r="C380" s="112"/>
      <c r="D380" s="112"/>
      <c r="E380" s="164"/>
      <c r="F380" s="77"/>
      <c r="G380" s="76"/>
      <c r="H380" s="77"/>
      <c r="I380" s="179"/>
      <c r="J380" s="180"/>
      <c r="K380" s="179"/>
      <c r="L380" s="190"/>
      <c r="M380" s="191"/>
      <c r="N380" s="190"/>
      <c r="O380" s="200" t="s">
        <v>4004</v>
      </c>
      <c r="P380" s="201" t="s">
        <v>3799</v>
      </c>
      <c r="Q380" s="200" t="s">
        <v>4005</v>
      </c>
      <c r="R380" s="167">
        <f t="shared" si="38"/>
        <v>34</v>
      </c>
      <c r="S380" s="25" t="str">
        <f t="shared" si="39"/>
        <v>CS006</v>
      </c>
      <c r="T380" s="25" t="str">
        <f t="shared" si="40"/>
        <v>Clearing-A Well Financial Services</v>
      </c>
      <c r="U380" s="25" t="str">
        <f t="shared" si="41"/>
        <v>C</v>
      </c>
      <c r="V380" s="9" t="s">
        <v>33</v>
      </c>
      <c r="W380" s="10" t="s">
        <v>3995</v>
      </c>
      <c r="X380" s="25" t="s">
        <v>3798</v>
      </c>
      <c r="Y380" s="9"/>
    </row>
    <row r="381" spans="1:25">
      <c r="A381" s="108"/>
      <c r="B381" s="108"/>
      <c r="C381" s="112"/>
      <c r="D381" s="112"/>
      <c r="E381" s="164"/>
      <c r="F381" s="77"/>
      <c r="G381" s="76"/>
      <c r="H381" s="77"/>
      <c r="I381" s="179"/>
      <c r="J381" s="180"/>
      <c r="K381" s="179"/>
      <c r="L381" s="190"/>
      <c r="M381" s="191"/>
      <c r="N381" s="190"/>
      <c r="O381" s="200" t="s">
        <v>4006</v>
      </c>
      <c r="P381" s="201" t="s">
        <v>3799</v>
      </c>
      <c r="Q381" s="200" t="s">
        <v>4007</v>
      </c>
      <c r="R381" s="167">
        <f t="shared" si="38"/>
        <v>29</v>
      </c>
      <c r="S381" s="25" t="str">
        <f t="shared" si="39"/>
        <v>CS007</v>
      </c>
      <c r="T381" s="25" t="str">
        <f t="shared" si="40"/>
        <v>Clearing-Samoa Life Assurance</v>
      </c>
      <c r="U381" s="25" t="str">
        <f t="shared" si="41"/>
        <v>C</v>
      </c>
      <c r="V381" s="9" t="s">
        <v>33</v>
      </c>
      <c r="W381" s="10" t="s">
        <v>3995</v>
      </c>
      <c r="X381" s="25" t="s">
        <v>3798</v>
      </c>
      <c r="Y381" s="9"/>
    </row>
    <row r="382" spans="1:25">
      <c r="A382" s="108"/>
      <c r="B382" s="108"/>
      <c r="C382" s="112"/>
      <c r="D382" s="112"/>
      <c r="E382" s="164"/>
      <c r="F382" s="77"/>
      <c r="G382" s="76"/>
      <c r="H382" s="77"/>
      <c r="I382" s="179"/>
      <c r="J382" s="180"/>
      <c r="K382" s="179"/>
      <c r="L382" s="190"/>
      <c r="M382" s="191"/>
      <c r="N382" s="190"/>
      <c r="O382" s="200" t="s">
        <v>4008</v>
      </c>
      <c r="P382" s="201" t="s">
        <v>3799</v>
      </c>
      <c r="Q382" s="200" t="s">
        <v>4009</v>
      </c>
      <c r="R382" s="167">
        <f t="shared" si="38"/>
        <v>33</v>
      </c>
      <c r="S382" s="25" t="str">
        <f t="shared" si="39"/>
        <v>CS008</v>
      </c>
      <c r="T382" s="25" t="str">
        <f t="shared" si="40"/>
        <v>Clearing-Colonial Insurance-Samoa</v>
      </c>
      <c r="U382" s="25" t="str">
        <f t="shared" si="41"/>
        <v>C</v>
      </c>
      <c r="V382" s="9" t="s">
        <v>33</v>
      </c>
      <c r="W382" s="10" t="s">
        <v>3995</v>
      </c>
      <c r="X382" s="25" t="s">
        <v>3798</v>
      </c>
      <c r="Y382" s="9"/>
    </row>
    <row r="383" spans="1:25">
      <c r="A383" s="108"/>
      <c r="B383" s="108"/>
      <c r="C383" s="112"/>
      <c r="D383" s="112"/>
      <c r="E383" s="164"/>
      <c r="F383" s="77"/>
      <c r="G383" s="76"/>
      <c r="H383" s="77"/>
      <c r="I383" s="179"/>
      <c r="J383" s="180"/>
      <c r="K383" s="179"/>
      <c r="L383" s="190"/>
      <c r="M383" s="191"/>
      <c r="N383" s="190"/>
      <c r="O383" s="200" t="s">
        <v>4010</v>
      </c>
      <c r="P383" s="201" t="s">
        <v>3799</v>
      </c>
      <c r="Q383" s="200" t="s">
        <v>4011</v>
      </c>
      <c r="R383" s="167">
        <f t="shared" si="38"/>
        <v>29</v>
      </c>
      <c r="S383" s="25" t="str">
        <f t="shared" si="39"/>
        <v>CS009</v>
      </c>
      <c r="T383" s="25" t="str">
        <f t="shared" si="40"/>
        <v>Clearing-Samoa NPF Super-Loan</v>
      </c>
      <c r="U383" s="25" t="str">
        <f t="shared" si="41"/>
        <v>C</v>
      </c>
      <c r="V383" s="9" t="s">
        <v>33</v>
      </c>
      <c r="W383" s="10" t="s">
        <v>3995</v>
      </c>
      <c r="X383" s="25" t="s">
        <v>3798</v>
      </c>
      <c r="Y383" s="9"/>
    </row>
    <row r="384" spans="1:25">
      <c r="A384" s="108"/>
      <c r="B384" s="108"/>
      <c r="C384" s="112"/>
      <c r="D384" s="112"/>
      <c r="E384" s="164"/>
      <c r="F384" s="77"/>
      <c r="G384" s="76"/>
      <c r="H384" s="77"/>
      <c r="I384" s="179"/>
      <c r="J384" s="180"/>
      <c r="K384" s="179"/>
      <c r="L384" s="190"/>
      <c r="M384" s="191"/>
      <c r="N384" s="190"/>
      <c r="O384" s="200" t="s">
        <v>4012</v>
      </c>
      <c r="P384" s="201" t="s">
        <v>3799</v>
      </c>
      <c r="Q384" s="200" t="s">
        <v>4013</v>
      </c>
      <c r="R384" s="167">
        <f t="shared" si="38"/>
        <v>30</v>
      </c>
      <c r="S384" s="25" t="str">
        <f t="shared" si="39"/>
        <v>CS010</v>
      </c>
      <c r="T384" s="25" t="str">
        <f t="shared" si="40"/>
        <v>Clearing-TL Financial Services</v>
      </c>
      <c r="U384" s="25" t="str">
        <f t="shared" si="41"/>
        <v>C</v>
      </c>
      <c r="V384" s="9" t="s">
        <v>33</v>
      </c>
      <c r="W384" s="10" t="s">
        <v>3995</v>
      </c>
      <c r="X384" s="25" t="s">
        <v>3798</v>
      </c>
      <c r="Y384" s="9"/>
    </row>
    <row r="385" spans="1:25">
      <c r="A385" s="108"/>
      <c r="B385" s="108"/>
      <c r="C385" s="112"/>
      <c r="D385" s="112"/>
      <c r="E385" s="164"/>
      <c r="F385" s="77"/>
      <c r="G385" s="76"/>
      <c r="H385" s="77"/>
      <c r="I385" s="179"/>
      <c r="J385" s="180"/>
      <c r="K385" s="179"/>
      <c r="L385" s="190"/>
      <c r="M385" s="191"/>
      <c r="N385" s="190"/>
      <c r="O385" s="200" t="s">
        <v>4014</v>
      </c>
      <c r="P385" s="201" t="s">
        <v>3799</v>
      </c>
      <c r="Q385" s="200" t="s">
        <v>4015</v>
      </c>
      <c r="R385" s="167">
        <f t="shared" si="38"/>
        <v>35</v>
      </c>
      <c r="S385" s="25" t="str">
        <f t="shared" si="39"/>
        <v>CS011</v>
      </c>
      <c r="T385" s="25" t="str">
        <f t="shared" si="40"/>
        <v>Clearing-Accident Compensation-Levy</v>
      </c>
      <c r="U385" s="25" t="str">
        <f t="shared" si="41"/>
        <v>C</v>
      </c>
      <c r="V385" s="9" t="s">
        <v>33</v>
      </c>
      <c r="W385" s="10" t="s">
        <v>3995</v>
      </c>
      <c r="X385" s="25" t="s">
        <v>3798</v>
      </c>
      <c r="Y385" s="9"/>
    </row>
    <row r="386" spans="1:25">
      <c r="A386" s="108"/>
      <c r="B386" s="108"/>
      <c r="C386" s="112"/>
      <c r="D386" s="112"/>
      <c r="E386" s="164"/>
      <c r="F386" s="77"/>
      <c r="G386" s="76"/>
      <c r="H386" s="77"/>
      <c r="I386" s="179"/>
      <c r="J386" s="180"/>
      <c r="K386" s="179"/>
      <c r="L386" s="190"/>
      <c r="M386" s="191"/>
      <c r="N386" s="190"/>
      <c r="O386" s="200" t="s">
        <v>4016</v>
      </c>
      <c r="P386" s="201" t="s">
        <v>3799</v>
      </c>
      <c r="Q386" s="200" t="s">
        <v>4017</v>
      </c>
      <c r="R386" s="167">
        <f t="shared" si="38"/>
        <v>32</v>
      </c>
      <c r="S386" s="25" t="str">
        <f t="shared" si="39"/>
        <v>CS012</v>
      </c>
      <c r="T386" s="25" t="str">
        <f t="shared" si="40"/>
        <v>Clearing-Rent Deduction (Alafua)</v>
      </c>
      <c r="U386" s="25" t="str">
        <f t="shared" si="41"/>
        <v>C</v>
      </c>
      <c r="V386" s="9" t="s">
        <v>33</v>
      </c>
      <c r="W386" s="10" t="s">
        <v>3995</v>
      </c>
      <c r="X386" s="25" t="s">
        <v>3798</v>
      </c>
      <c r="Y386" s="9"/>
    </row>
    <row r="387" spans="1:25">
      <c r="A387" s="108"/>
      <c r="B387" s="108"/>
      <c r="C387" s="112"/>
      <c r="D387" s="112"/>
      <c r="E387" s="164"/>
      <c r="F387" s="77"/>
      <c r="G387" s="76"/>
      <c r="H387" s="77"/>
      <c r="I387" s="179"/>
      <c r="J387" s="180"/>
      <c r="K387" s="179"/>
      <c r="L387" s="190"/>
      <c r="M387" s="191"/>
      <c r="N387" s="190"/>
      <c r="O387" s="200" t="s">
        <v>4018</v>
      </c>
      <c r="P387" s="201" t="s">
        <v>3799</v>
      </c>
      <c r="Q387" s="200" t="s">
        <v>4019</v>
      </c>
      <c r="R387" s="167">
        <f t="shared" si="38"/>
        <v>31</v>
      </c>
      <c r="S387" s="25" t="str">
        <f t="shared" si="39"/>
        <v>CS013</v>
      </c>
      <c r="T387" s="25" t="str">
        <f t="shared" si="40"/>
        <v>Clearing-Miscellaneous (Alafua)</v>
      </c>
      <c r="U387" s="25" t="str">
        <f t="shared" si="41"/>
        <v>C</v>
      </c>
      <c r="V387" s="9" t="s">
        <v>33</v>
      </c>
      <c r="W387" s="10" t="s">
        <v>3995</v>
      </c>
      <c r="X387" s="25" t="s">
        <v>3798</v>
      </c>
      <c r="Y387" s="9"/>
    </row>
    <row r="388" spans="1:25">
      <c r="A388" s="108"/>
      <c r="B388" s="108"/>
      <c r="C388" s="112"/>
      <c r="D388" s="112"/>
      <c r="E388" s="164"/>
      <c r="F388" s="77"/>
      <c r="G388" s="76"/>
      <c r="H388" s="77"/>
      <c r="I388" s="179"/>
      <c r="J388" s="180"/>
      <c r="K388" s="179"/>
      <c r="L388" s="190"/>
      <c r="M388" s="191"/>
      <c r="N388" s="190"/>
      <c r="O388" s="200" t="s">
        <v>6953</v>
      </c>
      <c r="P388" s="201" t="s">
        <v>3799</v>
      </c>
      <c r="Q388" s="200" t="s">
        <v>6942</v>
      </c>
      <c r="R388" s="167"/>
      <c r="S388" s="25"/>
      <c r="T388" s="25"/>
      <c r="U388" s="25"/>
      <c r="V388" s="9" t="s">
        <v>33</v>
      </c>
      <c r="W388" s="10"/>
      <c r="X388" s="25"/>
      <c r="Y388" s="9"/>
    </row>
    <row r="389" spans="1:25">
      <c r="A389" s="108"/>
      <c r="B389" s="108"/>
      <c r="C389" s="112"/>
      <c r="D389" s="112"/>
      <c r="E389" s="164"/>
      <c r="F389" s="77"/>
      <c r="G389" s="76"/>
      <c r="H389" s="77"/>
      <c r="I389" s="179"/>
      <c r="J389" s="180"/>
      <c r="K389" s="179"/>
      <c r="L389" s="190"/>
      <c r="M389" s="191"/>
      <c r="N389" s="190"/>
      <c r="O389" s="200"/>
      <c r="P389" s="201"/>
      <c r="Q389" s="200"/>
      <c r="R389" s="167"/>
      <c r="S389" s="25"/>
      <c r="T389" s="25"/>
      <c r="U389" s="25"/>
      <c r="V389" s="9"/>
      <c r="W389" s="10"/>
      <c r="X389" s="25"/>
      <c r="Y389" s="9"/>
    </row>
    <row r="390" spans="1:25">
      <c r="A390" s="108"/>
      <c r="B390" s="108"/>
      <c r="C390" s="112"/>
      <c r="D390" s="112"/>
      <c r="E390" s="164"/>
      <c r="F390" s="77"/>
      <c r="G390" s="76"/>
      <c r="H390" s="77"/>
      <c r="I390" s="179"/>
      <c r="J390" s="180"/>
      <c r="K390" s="179"/>
      <c r="L390" s="190" t="s">
        <v>4020</v>
      </c>
      <c r="M390" s="191" t="s">
        <v>3799</v>
      </c>
      <c r="N390" s="190" t="s">
        <v>3489</v>
      </c>
      <c r="O390" s="200"/>
      <c r="P390" s="201"/>
      <c r="Q390" s="200"/>
      <c r="R390" s="167">
        <f t="shared" si="38"/>
        <v>15</v>
      </c>
      <c r="S390" s="25" t="str">
        <f t="shared" si="39"/>
        <v>OC108</v>
      </c>
      <c r="T390" s="25" t="str">
        <f t="shared" si="40"/>
        <v>Solomon Islands</v>
      </c>
      <c r="U390" s="25" t="str">
        <f t="shared" si="41"/>
        <v>C</v>
      </c>
      <c r="V390" s="9" t="s">
        <v>29</v>
      </c>
      <c r="W390" s="10" t="s">
        <v>3917</v>
      </c>
      <c r="X390" s="25" t="s">
        <v>3798</v>
      </c>
      <c r="Y390" s="9"/>
    </row>
    <row r="391" spans="1:25">
      <c r="A391" s="108"/>
      <c r="B391" s="108"/>
      <c r="C391" s="112"/>
      <c r="D391" s="112"/>
      <c r="E391" s="164"/>
      <c r="F391" s="77"/>
      <c r="G391" s="76"/>
      <c r="H391" s="77"/>
      <c r="I391" s="179"/>
      <c r="J391" s="180"/>
      <c r="K391" s="179"/>
      <c r="L391" s="190"/>
      <c r="M391" s="191"/>
      <c r="N391" s="190"/>
      <c r="O391" s="200" t="s">
        <v>4021</v>
      </c>
      <c r="P391" s="201" t="s">
        <v>3799</v>
      </c>
      <c r="Q391" s="200" t="s">
        <v>3977</v>
      </c>
      <c r="R391" s="167">
        <f t="shared" si="38"/>
        <v>31</v>
      </c>
      <c r="S391" s="25" t="str">
        <f t="shared" si="39"/>
        <v>CO001</v>
      </c>
      <c r="T391" s="25" t="str">
        <f t="shared" si="40"/>
        <v>Clearing - Staff Medical (Core)</v>
      </c>
      <c r="U391" s="25" t="str">
        <f t="shared" si="41"/>
        <v>C</v>
      </c>
      <c r="V391" s="9" t="s">
        <v>33</v>
      </c>
      <c r="W391" s="10" t="s">
        <v>4020</v>
      </c>
      <c r="X391" s="25" t="s">
        <v>3798</v>
      </c>
      <c r="Y391" s="9"/>
    </row>
    <row r="392" spans="1:25">
      <c r="A392" s="108"/>
      <c r="B392" s="108"/>
      <c r="C392" s="112"/>
      <c r="D392" s="112"/>
      <c r="E392" s="164"/>
      <c r="F392" s="77"/>
      <c r="G392" s="76"/>
      <c r="H392" s="77"/>
      <c r="I392" s="179"/>
      <c r="J392" s="180"/>
      <c r="K392" s="179"/>
      <c r="L392" s="190"/>
      <c r="M392" s="191"/>
      <c r="N392" s="190"/>
      <c r="O392" s="200" t="s">
        <v>4022</v>
      </c>
      <c r="P392" s="201" t="s">
        <v>3799</v>
      </c>
      <c r="Q392" s="200" t="s">
        <v>3979</v>
      </c>
      <c r="R392" s="167">
        <f t="shared" si="38"/>
        <v>34</v>
      </c>
      <c r="S392" s="25" t="str">
        <f t="shared" si="39"/>
        <v>CO002</v>
      </c>
      <c r="T392" s="25" t="str">
        <f t="shared" si="40"/>
        <v>Clearing - Staff Medical (Options)</v>
      </c>
      <c r="U392" s="25" t="str">
        <f t="shared" si="41"/>
        <v>C</v>
      </c>
      <c r="V392" s="9" t="s">
        <v>33</v>
      </c>
      <c r="W392" s="10" t="s">
        <v>4020</v>
      </c>
      <c r="X392" s="25" t="s">
        <v>3798</v>
      </c>
      <c r="Y392" s="9"/>
    </row>
    <row r="393" spans="1:25">
      <c r="A393" s="108"/>
      <c r="B393" s="108"/>
      <c r="C393" s="112"/>
      <c r="D393" s="112"/>
      <c r="E393" s="164"/>
      <c r="F393" s="77"/>
      <c r="G393" s="76"/>
      <c r="H393" s="77"/>
      <c r="I393" s="179"/>
      <c r="J393" s="180"/>
      <c r="K393" s="179"/>
      <c r="L393" s="190"/>
      <c r="M393" s="191"/>
      <c r="N393" s="190"/>
      <c r="O393" s="200" t="s">
        <v>4023</v>
      </c>
      <c r="P393" s="201" t="s">
        <v>3799</v>
      </c>
      <c r="Q393" s="200" t="s">
        <v>3973</v>
      </c>
      <c r="R393" s="167">
        <f t="shared" si="38"/>
        <v>35</v>
      </c>
      <c r="S393" s="25" t="str">
        <f t="shared" si="39"/>
        <v>CO003</v>
      </c>
      <c r="T393" s="25" t="str">
        <f t="shared" si="40"/>
        <v>Clearing - Miscellaneous Deductions</v>
      </c>
      <c r="U393" s="25" t="str">
        <f t="shared" si="41"/>
        <v>C</v>
      </c>
      <c r="V393" s="9" t="s">
        <v>33</v>
      </c>
      <c r="W393" s="10" t="s">
        <v>4020</v>
      </c>
      <c r="X393" s="25" t="s">
        <v>3798</v>
      </c>
      <c r="Y393" s="9"/>
    </row>
    <row r="394" spans="1:25">
      <c r="A394" s="108"/>
      <c r="B394" s="108"/>
      <c r="C394" s="112"/>
      <c r="D394" s="112"/>
      <c r="E394" s="164"/>
      <c r="F394" s="77"/>
      <c r="G394" s="76"/>
      <c r="H394" s="77"/>
      <c r="I394" s="179"/>
      <c r="J394" s="180"/>
      <c r="K394" s="179"/>
      <c r="L394" s="190"/>
      <c r="M394" s="191"/>
      <c r="N394" s="190"/>
      <c r="O394" s="200" t="s">
        <v>6944</v>
      </c>
      <c r="P394" s="201" t="s">
        <v>3799</v>
      </c>
      <c r="Q394" s="200" t="s">
        <v>6949</v>
      </c>
      <c r="R394" s="167"/>
      <c r="S394" s="25"/>
      <c r="T394" s="25"/>
      <c r="U394" s="25"/>
      <c r="V394" s="9" t="s">
        <v>33</v>
      </c>
      <c r="W394" s="10"/>
      <c r="X394" s="25"/>
      <c r="Y394" s="9"/>
    </row>
    <row r="395" spans="1:25">
      <c r="A395" s="108"/>
      <c r="B395" s="108"/>
      <c r="C395" s="112"/>
      <c r="D395" s="112"/>
      <c r="E395" s="164"/>
      <c r="F395" s="77"/>
      <c r="G395" s="76"/>
      <c r="H395" s="77"/>
      <c r="I395" s="179"/>
      <c r="J395" s="180"/>
      <c r="K395" s="179"/>
      <c r="L395" s="190"/>
      <c r="M395" s="191"/>
      <c r="N395" s="190"/>
      <c r="O395" s="200" t="s">
        <v>6945</v>
      </c>
      <c r="P395" s="201" t="s">
        <v>3799</v>
      </c>
      <c r="Q395" s="200" t="s">
        <v>6950</v>
      </c>
      <c r="R395" s="167"/>
      <c r="S395" s="25"/>
      <c r="T395" s="25"/>
      <c r="U395" s="25"/>
      <c r="V395" s="9" t="s">
        <v>33</v>
      </c>
      <c r="W395" s="10"/>
      <c r="X395" s="25"/>
      <c r="Y395" s="9"/>
    </row>
    <row r="396" spans="1:25">
      <c r="A396" s="108"/>
      <c r="B396" s="108"/>
      <c r="C396" s="112"/>
      <c r="D396" s="112"/>
      <c r="E396" s="164"/>
      <c r="F396" s="77"/>
      <c r="G396" s="76"/>
      <c r="H396" s="77"/>
      <c r="I396" s="179"/>
      <c r="J396" s="180"/>
      <c r="K396" s="179"/>
      <c r="L396" s="190"/>
      <c r="M396" s="191"/>
      <c r="N396" s="190"/>
      <c r="O396" s="200" t="s">
        <v>6946</v>
      </c>
      <c r="P396" s="201" t="s">
        <v>3799</v>
      </c>
      <c r="Q396" s="200" t="s">
        <v>6951</v>
      </c>
      <c r="R396" s="167"/>
      <c r="S396" s="25"/>
      <c r="T396" s="25"/>
      <c r="U396" s="25"/>
      <c r="V396" s="9" t="s">
        <v>33</v>
      </c>
      <c r="W396" s="10"/>
      <c r="X396" s="25"/>
      <c r="Y396" s="9"/>
    </row>
    <row r="397" spans="1:25">
      <c r="A397" s="108"/>
      <c r="B397" s="108"/>
      <c r="C397" s="112"/>
      <c r="D397" s="112"/>
      <c r="E397" s="164"/>
      <c r="F397" s="77"/>
      <c r="G397" s="76"/>
      <c r="H397" s="77"/>
      <c r="I397" s="179"/>
      <c r="J397" s="180"/>
      <c r="K397" s="179"/>
      <c r="L397" s="190"/>
      <c r="M397" s="191"/>
      <c r="N397" s="190"/>
      <c r="O397" s="200" t="s">
        <v>6947</v>
      </c>
      <c r="P397" s="201" t="s">
        <v>3799</v>
      </c>
      <c r="Q397" s="200" t="s">
        <v>6952</v>
      </c>
      <c r="R397" s="167"/>
      <c r="S397" s="25"/>
      <c r="T397" s="25"/>
      <c r="U397" s="25"/>
      <c r="V397" s="9" t="s">
        <v>33</v>
      </c>
      <c r="W397" s="10"/>
      <c r="X397" s="25"/>
      <c r="Y397" s="9"/>
    </row>
    <row r="398" spans="1:25">
      <c r="A398" s="108"/>
      <c r="B398" s="108"/>
      <c r="C398" s="112"/>
      <c r="D398" s="112"/>
      <c r="E398" s="164"/>
      <c r="F398" s="77"/>
      <c r="G398" s="76"/>
      <c r="H398" s="77"/>
      <c r="I398" s="179"/>
      <c r="J398" s="180"/>
      <c r="K398" s="179"/>
      <c r="L398" s="190"/>
      <c r="M398" s="191"/>
      <c r="N398" s="190"/>
      <c r="O398" s="200" t="s">
        <v>6948</v>
      </c>
      <c r="P398" s="201" t="s">
        <v>3799</v>
      </c>
      <c r="Q398" s="200" t="s">
        <v>6934</v>
      </c>
      <c r="R398" s="167"/>
      <c r="S398" s="25"/>
      <c r="T398" s="25"/>
      <c r="U398" s="25"/>
      <c r="V398" s="9" t="s">
        <v>33</v>
      </c>
      <c r="W398" s="10"/>
      <c r="X398" s="25"/>
      <c r="Y398" s="9"/>
    </row>
    <row r="399" spans="1:25">
      <c r="A399" s="108"/>
      <c r="B399" s="108"/>
      <c r="C399" s="112"/>
      <c r="D399" s="112"/>
      <c r="E399" s="164"/>
      <c r="F399" s="77"/>
      <c r="G399" s="76"/>
      <c r="H399" s="77"/>
      <c r="I399" s="179"/>
      <c r="J399" s="180"/>
      <c r="K399" s="179"/>
      <c r="L399" s="190"/>
      <c r="M399" s="191"/>
      <c r="N399" s="190"/>
      <c r="O399" s="200"/>
      <c r="P399" s="201"/>
      <c r="Q399" s="200"/>
      <c r="R399" s="167"/>
      <c r="S399" s="25"/>
      <c r="T399" s="25"/>
      <c r="U399" s="25"/>
      <c r="V399" s="9"/>
      <c r="W399" s="10"/>
      <c r="X399" s="25"/>
      <c r="Y399" s="9"/>
    </row>
    <row r="400" spans="1:25">
      <c r="A400" s="108"/>
      <c r="B400" s="108"/>
      <c r="C400" s="112"/>
      <c r="D400" s="112"/>
      <c r="E400" s="164"/>
      <c r="F400" s="77"/>
      <c r="G400" s="76"/>
      <c r="H400" s="77"/>
      <c r="I400" s="179"/>
      <c r="J400" s="180"/>
      <c r="K400" s="179"/>
      <c r="L400" s="190" t="s">
        <v>4024</v>
      </c>
      <c r="M400" s="191" t="s">
        <v>3799</v>
      </c>
      <c r="N400" s="190" t="s">
        <v>3491</v>
      </c>
      <c r="O400" s="200"/>
      <c r="P400" s="201"/>
      <c r="Q400" s="200"/>
      <c r="R400" s="167">
        <f t="shared" si="38"/>
        <v>7</v>
      </c>
      <c r="S400" s="25" t="str">
        <f t="shared" si="39"/>
        <v>OC109</v>
      </c>
      <c r="T400" s="25" t="str">
        <f t="shared" si="40"/>
        <v>Tokelau</v>
      </c>
      <c r="U400" s="25" t="str">
        <f t="shared" si="41"/>
        <v>C</v>
      </c>
      <c r="V400" s="9" t="s">
        <v>29</v>
      </c>
      <c r="W400" s="10" t="s">
        <v>3917</v>
      </c>
      <c r="X400" s="25" t="s">
        <v>3798</v>
      </c>
      <c r="Y400" s="9"/>
    </row>
    <row r="401" spans="1:25">
      <c r="A401" s="108"/>
      <c r="B401" s="108"/>
      <c r="C401" s="112"/>
      <c r="D401" s="112"/>
      <c r="E401" s="164"/>
      <c r="F401" s="77"/>
      <c r="G401" s="76"/>
      <c r="H401" s="77"/>
      <c r="I401" s="179"/>
      <c r="J401" s="180"/>
      <c r="K401" s="179"/>
      <c r="L401" s="190"/>
      <c r="M401" s="191"/>
      <c r="N401" s="190"/>
      <c r="O401" s="200" t="s">
        <v>4025</v>
      </c>
      <c r="P401" s="201" t="s">
        <v>3799</v>
      </c>
      <c r="Q401" s="200" t="s">
        <v>4026</v>
      </c>
      <c r="R401" s="167">
        <f t="shared" si="38"/>
        <v>16</v>
      </c>
      <c r="S401" s="25" t="str">
        <f t="shared" si="39"/>
        <v>CE001</v>
      </c>
      <c r="T401" s="25" t="str">
        <f t="shared" si="40"/>
        <v>Clearing Tokelau</v>
      </c>
      <c r="U401" s="25" t="str">
        <f t="shared" si="41"/>
        <v>C</v>
      </c>
      <c r="V401" s="9" t="s">
        <v>33</v>
      </c>
      <c r="W401" s="10" t="s">
        <v>4024</v>
      </c>
      <c r="X401" s="25" t="s">
        <v>3798</v>
      </c>
      <c r="Y401" s="9"/>
    </row>
    <row r="402" spans="1:25">
      <c r="A402" s="108"/>
      <c r="B402" s="108"/>
      <c r="C402" s="112"/>
      <c r="D402" s="112"/>
      <c r="E402" s="164"/>
      <c r="F402" s="77"/>
      <c r="G402" s="76"/>
      <c r="H402" s="77"/>
      <c r="I402" s="179"/>
      <c r="J402" s="180"/>
      <c r="K402" s="179"/>
      <c r="L402" s="190" t="s">
        <v>4027</v>
      </c>
      <c r="M402" s="191" t="s">
        <v>3799</v>
      </c>
      <c r="N402" s="190" t="s">
        <v>3493</v>
      </c>
      <c r="O402" s="200"/>
      <c r="P402" s="201"/>
      <c r="Q402" s="200"/>
      <c r="R402" s="167">
        <f t="shared" si="38"/>
        <v>5</v>
      </c>
      <c r="S402" s="25" t="str">
        <f t="shared" si="39"/>
        <v>OC110</v>
      </c>
      <c r="T402" s="25" t="str">
        <f t="shared" si="40"/>
        <v>Tonga</v>
      </c>
      <c r="U402" s="25" t="str">
        <f t="shared" si="41"/>
        <v>C</v>
      </c>
      <c r="V402" s="9" t="s">
        <v>29</v>
      </c>
      <c r="W402" s="10" t="s">
        <v>3917</v>
      </c>
      <c r="X402" s="25" t="s">
        <v>3798</v>
      </c>
      <c r="Y402" s="9"/>
    </row>
    <row r="403" spans="1:25">
      <c r="A403" s="108"/>
      <c r="B403" s="108"/>
      <c r="C403" s="112"/>
      <c r="D403" s="112"/>
      <c r="E403" s="164"/>
      <c r="F403" s="77"/>
      <c r="G403" s="76"/>
      <c r="H403" s="77"/>
      <c r="I403" s="179"/>
      <c r="J403" s="180"/>
      <c r="K403" s="179"/>
      <c r="L403" s="190"/>
      <c r="M403" s="191"/>
      <c r="N403" s="190"/>
      <c r="O403" s="200" t="s">
        <v>4028</v>
      </c>
      <c r="P403" s="201" t="s">
        <v>3799</v>
      </c>
      <c r="Q403" s="200" t="s">
        <v>3977</v>
      </c>
      <c r="R403" s="167">
        <f t="shared" si="38"/>
        <v>31</v>
      </c>
      <c r="S403" s="25" t="str">
        <f t="shared" si="39"/>
        <v>CT001</v>
      </c>
      <c r="T403" s="25" t="str">
        <f t="shared" si="40"/>
        <v>Clearing - Staff Medical (Core)</v>
      </c>
      <c r="U403" s="25" t="str">
        <f t="shared" si="41"/>
        <v>C</v>
      </c>
      <c r="V403" s="9" t="s">
        <v>33</v>
      </c>
      <c r="W403" s="10" t="s">
        <v>4027</v>
      </c>
      <c r="X403" s="25" t="s">
        <v>3798</v>
      </c>
      <c r="Y403" s="9"/>
    </row>
    <row r="404" spans="1:25" ht="13.5" customHeight="1">
      <c r="A404" s="108"/>
      <c r="B404" s="108"/>
      <c r="C404" s="112"/>
      <c r="D404" s="112"/>
      <c r="E404" s="164"/>
      <c r="F404" s="77"/>
      <c r="G404" s="76"/>
      <c r="H404" s="77"/>
      <c r="I404" s="179"/>
      <c r="J404" s="180"/>
      <c r="K404" s="179"/>
      <c r="L404" s="190"/>
      <c r="M404" s="191"/>
      <c r="N404" s="190"/>
      <c r="O404" s="200" t="s">
        <v>4029</v>
      </c>
      <c r="P404" s="201" t="s">
        <v>3799</v>
      </c>
      <c r="Q404" s="200" t="s">
        <v>3979</v>
      </c>
      <c r="R404" s="167">
        <f t="shared" si="38"/>
        <v>34</v>
      </c>
      <c r="S404" s="25" t="str">
        <f t="shared" si="39"/>
        <v>CT002</v>
      </c>
      <c r="T404" s="25" t="str">
        <f t="shared" si="40"/>
        <v>Clearing - Staff Medical (Options)</v>
      </c>
      <c r="U404" s="25" t="str">
        <f t="shared" si="41"/>
        <v>C</v>
      </c>
      <c r="V404" s="9" t="s">
        <v>33</v>
      </c>
      <c r="W404" s="10" t="s">
        <v>4027</v>
      </c>
      <c r="X404" s="25" t="s">
        <v>3798</v>
      </c>
      <c r="Y404" s="9"/>
    </row>
    <row r="405" spans="1:25" ht="13.5" customHeight="1">
      <c r="A405" s="108"/>
      <c r="B405" s="108"/>
      <c r="C405" s="112"/>
      <c r="D405" s="112"/>
      <c r="E405" s="164"/>
      <c r="F405" s="77"/>
      <c r="G405" s="76"/>
      <c r="H405" s="77"/>
      <c r="I405" s="179"/>
      <c r="J405" s="180"/>
      <c r="K405" s="179"/>
      <c r="L405" s="190"/>
      <c r="M405" s="191"/>
      <c r="N405" s="190"/>
      <c r="O405" s="200" t="s">
        <v>6497</v>
      </c>
      <c r="P405" s="201" t="s">
        <v>3799</v>
      </c>
      <c r="Q405" s="200" t="s">
        <v>6498</v>
      </c>
      <c r="R405" s="167"/>
      <c r="S405" s="25"/>
      <c r="T405" s="25"/>
      <c r="U405" s="25"/>
      <c r="V405" s="9" t="s">
        <v>33</v>
      </c>
      <c r="W405" s="10"/>
      <c r="X405" s="25"/>
      <c r="Y405" s="9"/>
    </row>
    <row r="406" spans="1:25" ht="13.5" customHeight="1">
      <c r="A406" s="108"/>
      <c r="B406" s="108"/>
      <c r="C406" s="112"/>
      <c r="D406" s="112"/>
      <c r="E406" s="164"/>
      <c r="F406" s="77"/>
      <c r="G406" s="76"/>
      <c r="H406" s="77"/>
      <c r="I406" s="179"/>
      <c r="J406" s="180"/>
      <c r="K406" s="179"/>
      <c r="L406" s="190"/>
      <c r="M406" s="191"/>
      <c r="N406" s="190"/>
      <c r="O406" s="200" t="s">
        <v>6954</v>
      </c>
      <c r="P406" s="201" t="s">
        <v>3799</v>
      </c>
      <c r="Q406" s="200" t="s">
        <v>6952</v>
      </c>
      <c r="R406" s="167"/>
      <c r="S406" s="25"/>
      <c r="T406" s="25"/>
      <c r="U406" s="25"/>
      <c r="V406" s="9" t="s">
        <v>33</v>
      </c>
      <c r="W406" s="10"/>
      <c r="X406" s="25"/>
      <c r="Y406" s="9"/>
    </row>
    <row r="407" spans="1:25" ht="13.5" customHeight="1">
      <c r="A407" s="108"/>
      <c r="B407" s="108"/>
      <c r="C407" s="112"/>
      <c r="D407" s="112"/>
      <c r="E407" s="164"/>
      <c r="F407" s="77"/>
      <c r="G407" s="76"/>
      <c r="H407" s="77"/>
      <c r="I407" s="179"/>
      <c r="J407" s="180"/>
      <c r="K407" s="179"/>
      <c r="L407" s="190"/>
      <c r="M407" s="191"/>
      <c r="N407" s="190"/>
      <c r="O407" s="200" t="s">
        <v>6955</v>
      </c>
      <c r="P407" s="201" t="s">
        <v>3799</v>
      </c>
      <c r="Q407" s="200" t="s">
        <v>6934</v>
      </c>
      <c r="R407" s="167"/>
      <c r="S407" s="25"/>
      <c r="T407" s="25"/>
      <c r="U407" s="25"/>
      <c r="V407" s="9" t="s">
        <v>33</v>
      </c>
      <c r="W407" s="10"/>
      <c r="X407" s="25"/>
      <c r="Y407" s="9"/>
    </row>
    <row r="408" spans="1:25" ht="13.5" customHeight="1">
      <c r="A408" s="108"/>
      <c r="B408" s="108"/>
      <c r="C408" s="112"/>
      <c r="D408" s="112"/>
      <c r="E408" s="164"/>
      <c r="F408" s="77"/>
      <c r="G408" s="76"/>
      <c r="H408" s="77"/>
      <c r="I408" s="179"/>
      <c r="J408" s="180"/>
      <c r="K408" s="179"/>
      <c r="L408" s="190"/>
      <c r="M408" s="191"/>
      <c r="N408" s="190"/>
      <c r="O408" s="200"/>
      <c r="P408" s="201"/>
      <c r="Q408" s="200"/>
      <c r="R408" s="167"/>
      <c r="S408" s="25"/>
      <c r="T408" s="25"/>
      <c r="U408" s="25"/>
      <c r="V408" s="9"/>
      <c r="W408" s="10"/>
      <c r="X408" s="25"/>
      <c r="Y408" s="9"/>
    </row>
    <row r="409" spans="1:25">
      <c r="A409" s="108"/>
      <c r="B409" s="108"/>
      <c r="C409" s="112"/>
      <c r="D409" s="112"/>
      <c r="E409" s="164"/>
      <c r="F409" s="77"/>
      <c r="G409" s="76"/>
      <c r="H409" s="77"/>
      <c r="I409" s="179"/>
      <c r="J409" s="180"/>
      <c r="K409" s="179"/>
      <c r="L409" s="190" t="s">
        <v>4030</v>
      </c>
      <c r="M409" s="191" t="s">
        <v>3799</v>
      </c>
      <c r="N409" s="190" t="s">
        <v>3495</v>
      </c>
      <c r="O409" s="200"/>
      <c r="P409" s="201"/>
      <c r="Q409" s="200"/>
      <c r="R409" s="167">
        <f t="shared" si="38"/>
        <v>6</v>
      </c>
      <c r="S409" s="25" t="str">
        <f t="shared" si="39"/>
        <v>OC111</v>
      </c>
      <c r="T409" s="25" t="str">
        <f t="shared" si="40"/>
        <v>Tuvalu</v>
      </c>
      <c r="U409" s="25" t="str">
        <f t="shared" si="41"/>
        <v>C</v>
      </c>
      <c r="V409" s="9" t="s">
        <v>29</v>
      </c>
      <c r="W409" s="10" t="s">
        <v>3917</v>
      </c>
      <c r="X409" s="25" t="s">
        <v>3798</v>
      </c>
      <c r="Y409" s="9"/>
    </row>
    <row r="410" spans="1:25">
      <c r="A410" s="108"/>
      <c r="B410" s="108"/>
      <c r="C410" s="112"/>
      <c r="D410" s="112"/>
      <c r="E410" s="164"/>
      <c r="F410" s="77"/>
      <c r="G410" s="76"/>
      <c r="H410" s="77"/>
      <c r="I410" s="179"/>
      <c r="J410" s="180"/>
      <c r="K410" s="179"/>
      <c r="L410" s="190"/>
      <c r="M410" s="191"/>
      <c r="N410" s="190"/>
      <c r="O410" s="200" t="s">
        <v>4031</v>
      </c>
      <c r="P410" s="201" t="s">
        <v>3799</v>
      </c>
      <c r="Q410" s="200" t="s">
        <v>4032</v>
      </c>
      <c r="R410" s="167">
        <f t="shared" si="38"/>
        <v>17</v>
      </c>
      <c r="S410" s="25" t="str">
        <f t="shared" si="39"/>
        <v>CA001</v>
      </c>
      <c r="T410" s="25" t="str">
        <f t="shared" si="40"/>
        <v>Clearing - Tuvalu</v>
      </c>
      <c r="U410" s="25" t="str">
        <f t="shared" si="41"/>
        <v>C</v>
      </c>
      <c r="V410" s="9" t="s">
        <v>33</v>
      </c>
      <c r="W410" s="10" t="s">
        <v>4030</v>
      </c>
      <c r="X410" s="25" t="s">
        <v>3798</v>
      </c>
      <c r="Y410" s="9"/>
    </row>
    <row r="411" spans="1:25">
      <c r="A411" s="108"/>
      <c r="B411" s="108"/>
      <c r="C411" s="112"/>
      <c r="D411" s="112"/>
      <c r="E411" s="164"/>
      <c r="F411" s="77"/>
      <c r="G411" s="76"/>
      <c r="H411" s="77"/>
      <c r="I411" s="179"/>
      <c r="J411" s="180"/>
      <c r="K411" s="179"/>
      <c r="L411" s="190"/>
      <c r="M411" s="191"/>
      <c r="N411" s="190"/>
      <c r="O411" s="200" t="s">
        <v>6931</v>
      </c>
      <c r="P411" s="201" t="s">
        <v>3799</v>
      </c>
      <c r="Q411" s="200" t="s">
        <v>3977</v>
      </c>
      <c r="R411" s="167"/>
      <c r="S411" s="25"/>
      <c r="T411" s="25"/>
      <c r="U411" s="25"/>
      <c r="V411" s="9" t="s">
        <v>33</v>
      </c>
      <c r="W411" s="10"/>
      <c r="X411" s="25"/>
      <c r="Y411" s="9"/>
    </row>
    <row r="412" spans="1:25">
      <c r="A412" s="108"/>
      <c r="B412" s="108"/>
      <c r="C412" s="112"/>
      <c r="D412" s="112"/>
      <c r="E412" s="164"/>
      <c r="F412" s="77"/>
      <c r="G412" s="76"/>
      <c r="H412" s="77"/>
      <c r="I412" s="179"/>
      <c r="J412" s="180"/>
      <c r="K412" s="179"/>
      <c r="L412" s="190"/>
      <c r="M412" s="191"/>
      <c r="N412" s="190"/>
      <c r="O412" s="200" t="s">
        <v>6932</v>
      </c>
      <c r="P412" s="201" t="s">
        <v>3799</v>
      </c>
      <c r="Q412" s="200" t="s">
        <v>6934</v>
      </c>
      <c r="R412" s="167"/>
      <c r="S412" s="25"/>
      <c r="T412" s="25"/>
      <c r="U412" s="25"/>
      <c r="V412" s="9" t="s">
        <v>33</v>
      </c>
      <c r="W412" s="10"/>
      <c r="X412" s="25"/>
      <c r="Y412" s="9"/>
    </row>
    <row r="413" spans="1:25">
      <c r="A413" s="108"/>
      <c r="B413" s="108"/>
      <c r="C413" s="112"/>
      <c r="D413" s="112"/>
      <c r="E413" s="164"/>
      <c r="F413" s="77"/>
      <c r="G413" s="76"/>
      <c r="H413" s="77"/>
      <c r="I413" s="179"/>
      <c r="J413" s="180"/>
      <c r="K413" s="179"/>
      <c r="L413" s="190"/>
      <c r="M413" s="191"/>
      <c r="N413" s="190"/>
      <c r="O413" s="200" t="s">
        <v>6933</v>
      </c>
      <c r="P413" s="201" t="s">
        <v>3799</v>
      </c>
      <c r="Q413" s="200" t="s">
        <v>6935</v>
      </c>
      <c r="R413" s="167"/>
      <c r="S413" s="25"/>
      <c r="T413" s="25"/>
      <c r="U413" s="25"/>
      <c r="V413" s="9" t="s">
        <v>33</v>
      </c>
      <c r="W413" s="10"/>
      <c r="X413" s="25"/>
      <c r="Y413" s="9"/>
    </row>
    <row r="414" spans="1:25">
      <c r="A414" s="108"/>
      <c r="B414" s="108"/>
      <c r="C414" s="112"/>
      <c r="D414" s="112"/>
      <c r="E414" s="164"/>
      <c r="F414" s="77"/>
      <c r="G414" s="76"/>
      <c r="H414" s="77"/>
      <c r="I414" s="179"/>
      <c r="J414" s="180"/>
      <c r="K414" s="179"/>
      <c r="L414" s="190"/>
      <c r="M414" s="191"/>
      <c r="N414" s="190"/>
      <c r="O414" s="200"/>
      <c r="P414" s="201"/>
      <c r="Q414" s="200"/>
      <c r="R414" s="167"/>
      <c r="S414" s="25"/>
      <c r="T414" s="25"/>
      <c r="U414" s="25"/>
      <c r="V414" s="9"/>
      <c r="W414" s="10"/>
      <c r="X414" s="25"/>
      <c r="Y414" s="9"/>
    </row>
    <row r="415" spans="1:25">
      <c r="A415" s="108"/>
      <c r="B415" s="108"/>
      <c r="C415" s="112"/>
      <c r="D415" s="112"/>
      <c r="E415" s="164"/>
      <c r="F415" s="77"/>
      <c r="G415" s="76"/>
      <c r="H415" s="77"/>
      <c r="I415" s="179"/>
      <c r="J415" s="180"/>
      <c r="K415" s="179"/>
      <c r="L415" s="190"/>
      <c r="M415" s="191"/>
      <c r="N415" s="190"/>
      <c r="O415" s="200"/>
      <c r="P415" s="201"/>
      <c r="Q415" s="200"/>
      <c r="R415" s="167"/>
      <c r="S415" s="25"/>
      <c r="T415" s="25"/>
      <c r="U415" s="25"/>
      <c r="V415" s="9"/>
      <c r="W415" s="10"/>
      <c r="X415" s="25"/>
      <c r="Y415" s="9"/>
    </row>
    <row r="416" spans="1:25">
      <c r="A416" s="108"/>
      <c r="B416" s="108"/>
      <c r="C416" s="112"/>
      <c r="D416" s="112"/>
      <c r="E416" s="164"/>
      <c r="F416" s="77"/>
      <c r="G416" s="76"/>
      <c r="H416" s="77"/>
      <c r="I416" s="179"/>
      <c r="J416" s="180"/>
      <c r="K416" s="179"/>
      <c r="L416" s="190"/>
      <c r="M416" s="191"/>
      <c r="N416" s="190"/>
      <c r="O416" s="200"/>
      <c r="P416" s="201"/>
      <c r="Q416" s="200"/>
      <c r="R416" s="167"/>
      <c r="S416" s="25"/>
      <c r="T416" s="25"/>
      <c r="U416" s="25"/>
      <c r="V416" s="9"/>
      <c r="W416" s="10"/>
      <c r="X416" s="25"/>
      <c r="Y416" s="9"/>
    </row>
    <row r="417" spans="1:25">
      <c r="A417" s="108"/>
      <c r="B417" s="108"/>
      <c r="C417" s="112"/>
      <c r="D417" s="112"/>
      <c r="E417" s="164"/>
      <c r="F417" s="77"/>
      <c r="G417" s="76"/>
      <c r="H417" s="77"/>
      <c r="I417" s="179"/>
      <c r="J417" s="180"/>
      <c r="K417" s="179"/>
      <c r="L417" s="190" t="s">
        <v>4033</v>
      </c>
      <c r="M417" s="191" t="s">
        <v>3799</v>
      </c>
      <c r="N417" s="190" t="s">
        <v>3497</v>
      </c>
      <c r="O417" s="200"/>
      <c r="P417" s="201"/>
      <c r="Q417" s="200"/>
      <c r="R417" s="167">
        <f t="shared" si="38"/>
        <v>7</v>
      </c>
      <c r="S417" s="25" t="str">
        <f t="shared" si="39"/>
        <v>OC112</v>
      </c>
      <c r="T417" s="25" t="str">
        <f t="shared" si="40"/>
        <v>Vanuatu</v>
      </c>
      <c r="U417" s="25" t="str">
        <f t="shared" si="41"/>
        <v>C</v>
      </c>
      <c r="V417" s="9" t="s">
        <v>29</v>
      </c>
      <c r="W417" s="10" t="s">
        <v>3917</v>
      </c>
      <c r="X417" s="25" t="s">
        <v>3798</v>
      </c>
      <c r="Y417" s="9"/>
    </row>
    <row r="418" spans="1:25">
      <c r="A418" s="108"/>
      <c r="B418" s="108"/>
      <c r="C418" s="112"/>
      <c r="D418" s="112"/>
      <c r="E418" s="164"/>
      <c r="F418" s="77"/>
      <c r="G418" s="76"/>
      <c r="H418" s="77"/>
      <c r="I418" s="179"/>
      <c r="J418" s="180"/>
      <c r="K418" s="179"/>
      <c r="L418" s="190"/>
      <c r="M418" s="191"/>
      <c r="N418" s="190"/>
      <c r="O418" s="200" t="s">
        <v>4034</v>
      </c>
      <c r="P418" s="201" t="s">
        <v>3799</v>
      </c>
      <c r="Q418" s="200" t="s">
        <v>3977</v>
      </c>
      <c r="R418" s="167">
        <f t="shared" si="38"/>
        <v>31</v>
      </c>
      <c r="S418" s="25" t="str">
        <f t="shared" si="39"/>
        <v>CV001</v>
      </c>
      <c r="T418" s="25" t="str">
        <f t="shared" si="40"/>
        <v>Clearing - Staff Medical (Core)</v>
      </c>
      <c r="U418" s="25" t="str">
        <f t="shared" si="41"/>
        <v>C</v>
      </c>
      <c r="V418" s="9" t="s">
        <v>33</v>
      </c>
      <c r="W418" s="10" t="s">
        <v>4033</v>
      </c>
      <c r="X418" s="25" t="s">
        <v>3798</v>
      </c>
      <c r="Y418" s="9"/>
    </row>
    <row r="419" spans="1:25">
      <c r="A419" s="108"/>
      <c r="B419" s="108"/>
      <c r="C419" s="112"/>
      <c r="D419" s="112"/>
      <c r="E419" s="164"/>
      <c r="F419" s="77"/>
      <c r="G419" s="76"/>
      <c r="H419" s="77"/>
      <c r="I419" s="179"/>
      <c r="J419" s="180"/>
      <c r="K419" s="179"/>
      <c r="L419" s="190"/>
      <c r="M419" s="191"/>
      <c r="N419" s="190"/>
      <c r="O419" s="200" t="s">
        <v>4035</v>
      </c>
      <c r="P419" s="201" t="s">
        <v>3799</v>
      </c>
      <c r="Q419" s="200" t="s">
        <v>3979</v>
      </c>
      <c r="R419" s="167">
        <f t="shared" si="38"/>
        <v>34</v>
      </c>
      <c r="S419" s="25" t="str">
        <f t="shared" si="39"/>
        <v>CV002</v>
      </c>
      <c r="T419" s="25" t="str">
        <f t="shared" si="40"/>
        <v>Clearing - Staff Medical (Options)</v>
      </c>
      <c r="U419" s="25" t="str">
        <f t="shared" si="41"/>
        <v>C</v>
      </c>
      <c r="V419" s="9" t="s">
        <v>33</v>
      </c>
      <c r="W419" s="10" t="s">
        <v>4033</v>
      </c>
      <c r="X419" s="25" t="s">
        <v>3798</v>
      </c>
      <c r="Y419" s="9"/>
    </row>
    <row r="420" spans="1:25">
      <c r="A420" s="108"/>
      <c r="B420" s="108"/>
      <c r="C420" s="112"/>
      <c r="D420" s="112"/>
      <c r="E420" s="164"/>
      <c r="F420" s="77"/>
      <c r="G420" s="76"/>
      <c r="H420" s="77"/>
      <c r="I420" s="179"/>
      <c r="J420" s="180"/>
      <c r="K420" s="179"/>
      <c r="L420" s="190"/>
      <c r="M420" s="191"/>
      <c r="N420" s="190"/>
      <c r="O420" s="200" t="s">
        <v>4036</v>
      </c>
      <c r="P420" s="201" t="s">
        <v>3799</v>
      </c>
      <c r="Q420" s="200" t="s">
        <v>4037</v>
      </c>
      <c r="R420" s="167">
        <f t="shared" si="38"/>
        <v>33</v>
      </c>
      <c r="S420" s="25" t="str">
        <f t="shared" si="39"/>
        <v>CV003</v>
      </c>
      <c r="T420" s="25" t="str">
        <f t="shared" si="40"/>
        <v>Clearing-Staff Union Deduc-Emalus</v>
      </c>
      <c r="U420" s="25" t="str">
        <f t="shared" si="41"/>
        <v>C</v>
      </c>
      <c r="V420" s="9" t="s">
        <v>33</v>
      </c>
      <c r="W420" s="10" t="s">
        <v>4033</v>
      </c>
      <c r="X420" s="25" t="s">
        <v>3798</v>
      </c>
      <c r="Y420" s="9"/>
    </row>
    <row r="421" spans="1:25">
      <c r="A421" s="108"/>
      <c r="B421" s="108"/>
      <c r="C421" s="112"/>
      <c r="D421" s="112"/>
      <c r="E421" s="164"/>
      <c r="F421" s="77"/>
      <c r="G421" s="76"/>
      <c r="H421" s="77"/>
      <c r="I421" s="179"/>
      <c r="J421" s="180"/>
      <c r="K421" s="179"/>
      <c r="L421" s="190"/>
      <c r="M421" s="191"/>
      <c r="N421" s="190"/>
      <c r="O421" s="200" t="s">
        <v>4038</v>
      </c>
      <c r="P421" s="201" t="s">
        <v>3799</v>
      </c>
      <c r="Q421" s="200" t="s">
        <v>4039</v>
      </c>
      <c r="R421" s="167">
        <f t="shared" si="38"/>
        <v>32</v>
      </c>
      <c r="S421" s="25" t="str">
        <f t="shared" si="39"/>
        <v>CV004</v>
      </c>
      <c r="T421" s="25" t="str">
        <f t="shared" si="40"/>
        <v>Clearing-Wages Recovery (Emalus)</v>
      </c>
      <c r="U421" s="25" t="str">
        <f t="shared" si="41"/>
        <v>C</v>
      </c>
      <c r="V421" s="9" t="s">
        <v>33</v>
      </c>
      <c r="W421" s="10" t="s">
        <v>4033</v>
      </c>
      <c r="X421" s="25" t="s">
        <v>3798</v>
      </c>
      <c r="Y421" s="9"/>
    </row>
    <row r="422" spans="1:25">
      <c r="A422" s="108"/>
      <c r="B422" s="108"/>
      <c r="C422" s="112"/>
      <c r="D422" s="112"/>
      <c r="E422" s="164"/>
      <c r="F422" s="77"/>
      <c r="G422" s="76"/>
      <c r="H422" s="77"/>
      <c r="I422" s="179"/>
      <c r="J422" s="180"/>
      <c r="K422" s="179"/>
      <c r="L422" s="190"/>
      <c r="M422" s="191"/>
      <c r="N422" s="190"/>
      <c r="O422" s="200" t="s">
        <v>4040</v>
      </c>
      <c r="P422" s="201" t="s">
        <v>3799</v>
      </c>
      <c r="Q422" s="200" t="s">
        <v>4041</v>
      </c>
      <c r="R422" s="167">
        <f t="shared" si="38"/>
        <v>32</v>
      </c>
      <c r="S422" s="25" t="str">
        <f t="shared" si="39"/>
        <v>CV005</v>
      </c>
      <c r="T422" s="25" t="str">
        <f t="shared" si="40"/>
        <v>Clearing-Rent Deduction (Emalus)</v>
      </c>
      <c r="U422" s="25" t="str">
        <f t="shared" si="41"/>
        <v>C</v>
      </c>
      <c r="V422" s="9" t="s">
        <v>33</v>
      </c>
      <c r="W422" s="10" t="s">
        <v>4033</v>
      </c>
      <c r="X422" s="25" t="s">
        <v>3798</v>
      </c>
      <c r="Y422" s="9"/>
    </row>
    <row r="423" spans="1:25">
      <c r="A423" s="108"/>
      <c r="B423" s="108"/>
      <c r="C423" s="112"/>
      <c r="D423" s="112"/>
      <c r="E423" s="164"/>
      <c r="F423" s="77"/>
      <c r="G423" s="76"/>
      <c r="H423" s="77"/>
      <c r="I423" s="179"/>
      <c r="J423" s="180"/>
      <c r="K423" s="179"/>
      <c r="L423" s="190"/>
      <c r="M423" s="191"/>
      <c r="N423" s="190"/>
      <c r="O423" s="200" t="s">
        <v>6960</v>
      </c>
      <c r="P423" s="201" t="s">
        <v>3799</v>
      </c>
      <c r="Q423" s="200" t="s">
        <v>6942</v>
      </c>
      <c r="R423" s="167"/>
      <c r="S423" s="25"/>
      <c r="T423" s="25"/>
      <c r="U423" s="25"/>
      <c r="V423" s="9" t="s">
        <v>33</v>
      </c>
      <c r="W423" s="10"/>
      <c r="X423" s="25"/>
      <c r="Y423" s="9"/>
    </row>
    <row r="424" spans="1:25">
      <c r="A424" s="108"/>
      <c r="B424" s="108"/>
      <c r="C424" s="112"/>
      <c r="D424" s="112"/>
      <c r="E424" s="164"/>
      <c r="F424" s="77"/>
      <c r="G424" s="76"/>
      <c r="H424" s="77"/>
      <c r="I424" s="179"/>
      <c r="J424" s="180"/>
      <c r="K424" s="179"/>
      <c r="L424" s="190"/>
      <c r="M424" s="191"/>
      <c r="N424" s="190"/>
      <c r="O424" s="200" t="s">
        <v>6961</v>
      </c>
      <c r="P424" s="201" t="s">
        <v>3799</v>
      </c>
      <c r="Q424" s="200" t="s">
        <v>6963</v>
      </c>
      <c r="R424" s="167"/>
      <c r="S424" s="25"/>
      <c r="T424" s="25"/>
      <c r="U424" s="25"/>
      <c r="V424" s="9" t="s">
        <v>33</v>
      </c>
      <c r="W424" s="10"/>
      <c r="X424" s="25"/>
      <c r="Y424" s="9"/>
    </row>
    <row r="425" spans="1:25">
      <c r="A425" s="108"/>
      <c r="B425" s="108"/>
      <c r="C425" s="112"/>
      <c r="D425" s="112"/>
      <c r="E425" s="164"/>
      <c r="F425" s="77"/>
      <c r="G425" s="76"/>
      <c r="H425" s="77"/>
      <c r="I425" s="179"/>
      <c r="J425" s="180"/>
      <c r="K425" s="179"/>
      <c r="L425" s="190"/>
      <c r="M425" s="191"/>
      <c r="N425" s="190"/>
      <c r="O425" s="200" t="s">
        <v>6962</v>
      </c>
      <c r="P425" s="201" t="s">
        <v>3799</v>
      </c>
      <c r="Q425" s="200" t="s">
        <v>6934</v>
      </c>
      <c r="R425" s="167"/>
      <c r="S425" s="25"/>
      <c r="T425" s="25"/>
      <c r="U425" s="25"/>
      <c r="V425" s="9" t="s">
        <v>33</v>
      </c>
      <c r="W425" s="10"/>
      <c r="X425" s="25"/>
      <c r="Y425" s="9"/>
    </row>
    <row r="426" spans="1:25">
      <c r="A426" s="108"/>
      <c r="B426" s="108"/>
      <c r="C426" s="112"/>
      <c r="D426" s="112"/>
      <c r="E426" s="164"/>
      <c r="F426" s="77"/>
      <c r="G426" s="76"/>
      <c r="H426" s="77"/>
      <c r="I426" s="181" t="s">
        <v>4042</v>
      </c>
      <c r="J426" s="180" t="s">
        <v>3799</v>
      </c>
      <c r="K426" s="179" t="s">
        <v>4043</v>
      </c>
      <c r="L426" s="190"/>
      <c r="M426" s="191"/>
      <c r="N426" s="190"/>
      <c r="O426" s="200"/>
      <c r="P426" s="201"/>
      <c r="Q426" s="200"/>
      <c r="R426" s="167">
        <f t="shared" si="38"/>
        <v>16</v>
      </c>
      <c r="S426" s="25" t="str">
        <f t="shared" si="39"/>
        <v>PA00</v>
      </c>
      <c r="T426" s="25" t="str">
        <f t="shared" si="40"/>
        <v>Payroll Accruals</v>
      </c>
      <c r="U426" s="25" t="str">
        <f t="shared" si="41"/>
        <v>C</v>
      </c>
      <c r="V426" s="9" t="s">
        <v>29</v>
      </c>
      <c r="W426" s="10">
        <v>223</v>
      </c>
      <c r="X426" s="25" t="s">
        <v>3798</v>
      </c>
      <c r="Y426" s="9"/>
    </row>
    <row r="427" spans="1:25">
      <c r="A427" s="108"/>
      <c r="B427" s="108"/>
      <c r="C427" s="112"/>
      <c r="D427" s="112"/>
      <c r="E427" s="164"/>
      <c r="F427" s="77"/>
      <c r="G427" s="76"/>
      <c r="H427" s="77"/>
      <c r="I427" s="179"/>
      <c r="J427" s="180"/>
      <c r="K427" s="179"/>
      <c r="L427" s="190" t="s">
        <v>4044</v>
      </c>
      <c r="M427" s="191" t="s">
        <v>3799</v>
      </c>
      <c r="N427" s="190" t="s">
        <v>4045</v>
      </c>
      <c r="O427" s="200"/>
      <c r="P427" s="201"/>
      <c r="Q427" s="200"/>
      <c r="R427" s="167">
        <f t="shared" si="38"/>
        <v>15</v>
      </c>
      <c r="S427" s="25" t="str">
        <f t="shared" si="39"/>
        <v>PA001</v>
      </c>
      <c r="T427" s="25" t="str">
        <f t="shared" si="40"/>
        <v>Salary Accruals</v>
      </c>
      <c r="U427" s="25" t="str">
        <f t="shared" si="41"/>
        <v>C</v>
      </c>
      <c r="V427" s="9" t="s">
        <v>29</v>
      </c>
      <c r="W427" s="10" t="s">
        <v>4042</v>
      </c>
      <c r="X427" s="25" t="s">
        <v>3798</v>
      </c>
      <c r="Y427" s="9"/>
    </row>
    <row r="428" spans="1:25">
      <c r="A428" s="108"/>
      <c r="B428" s="108"/>
      <c r="C428" s="112"/>
      <c r="D428" s="112"/>
      <c r="E428" s="164"/>
      <c r="F428" s="77"/>
      <c r="G428" s="76"/>
      <c r="H428" s="77"/>
      <c r="I428" s="179"/>
      <c r="J428" s="180"/>
      <c r="K428" s="179"/>
      <c r="L428" s="190"/>
      <c r="M428" s="191"/>
      <c r="N428" s="190"/>
      <c r="O428" s="200" t="s">
        <v>4046</v>
      </c>
      <c r="P428" s="201" t="s">
        <v>3799</v>
      </c>
      <c r="Q428" s="200" t="s">
        <v>4045</v>
      </c>
      <c r="R428" s="167">
        <f t="shared" si="38"/>
        <v>15</v>
      </c>
      <c r="S428" s="25" t="str">
        <f t="shared" si="39"/>
        <v>PA101</v>
      </c>
      <c r="T428" s="25" t="str">
        <f t="shared" si="40"/>
        <v>Salary Accruals</v>
      </c>
      <c r="U428" s="25" t="str">
        <f t="shared" si="41"/>
        <v>C</v>
      </c>
      <c r="V428" s="9" t="s">
        <v>33</v>
      </c>
      <c r="W428" s="10" t="s">
        <v>4044</v>
      </c>
      <c r="X428" s="25" t="s">
        <v>3798</v>
      </c>
      <c r="Y428" s="9"/>
    </row>
    <row r="429" spans="1:25">
      <c r="A429" s="108"/>
      <c r="B429" s="108"/>
      <c r="C429" s="112"/>
      <c r="D429" s="112"/>
      <c r="E429" s="164"/>
      <c r="F429" s="172">
        <v>224</v>
      </c>
      <c r="G429" s="76" t="s">
        <v>3799</v>
      </c>
      <c r="H429" s="77" t="s">
        <v>4047</v>
      </c>
      <c r="I429" s="179"/>
      <c r="J429" s="180"/>
      <c r="K429" s="179"/>
      <c r="L429" s="190"/>
      <c r="M429" s="191"/>
      <c r="N429" s="190"/>
      <c r="O429" s="200"/>
      <c r="P429" s="201"/>
      <c r="Q429" s="200"/>
      <c r="R429" s="167">
        <f t="shared" si="38"/>
        <v>17</v>
      </c>
      <c r="S429" s="25" t="str">
        <f t="shared" si="39"/>
        <v>224</v>
      </c>
      <c r="T429" s="25" t="str">
        <f t="shared" si="40"/>
        <v>Student Creditors</v>
      </c>
      <c r="U429" s="25" t="str">
        <f t="shared" si="41"/>
        <v>C</v>
      </c>
      <c r="V429" s="9" t="s">
        <v>29</v>
      </c>
      <c r="W429" s="10"/>
      <c r="X429" s="25" t="s">
        <v>3798</v>
      </c>
      <c r="Y429" s="9"/>
    </row>
    <row r="430" spans="1:25">
      <c r="A430" s="108"/>
      <c r="B430" s="108"/>
      <c r="C430" s="112"/>
      <c r="D430" s="112"/>
      <c r="E430" s="164"/>
      <c r="F430" s="77"/>
      <c r="G430" s="76"/>
      <c r="H430" s="77"/>
      <c r="I430" s="181">
        <v>2240</v>
      </c>
      <c r="J430" s="180" t="s">
        <v>3799</v>
      </c>
      <c r="K430" s="179" t="s">
        <v>4047</v>
      </c>
      <c r="L430" s="190"/>
      <c r="M430" s="191"/>
      <c r="N430" s="190"/>
      <c r="O430" s="200"/>
      <c r="P430" s="201"/>
      <c r="Q430" s="200"/>
      <c r="R430" s="167">
        <f t="shared" si="38"/>
        <v>17</v>
      </c>
      <c r="S430" s="25" t="str">
        <f t="shared" si="39"/>
        <v>2240</v>
      </c>
      <c r="T430" s="25" t="str">
        <f t="shared" si="40"/>
        <v>Student Creditors</v>
      </c>
      <c r="U430" s="25" t="str">
        <f t="shared" si="41"/>
        <v>C</v>
      </c>
      <c r="V430" s="9" t="s">
        <v>29</v>
      </c>
      <c r="W430" s="10">
        <v>224</v>
      </c>
      <c r="X430" s="25" t="s">
        <v>3798</v>
      </c>
      <c r="Y430" s="9"/>
    </row>
    <row r="431" spans="1:25">
      <c r="A431" s="108"/>
      <c r="B431" s="108"/>
      <c r="C431" s="112"/>
      <c r="D431" s="112"/>
      <c r="E431" s="164"/>
      <c r="F431" s="77"/>
      <c r="G431" s="76"/>
      <c r="H431" s="77"/>
      <c r="I431" s="179"/>
      <c r="J431" s="180"/>
      <c r="K431" s="179"/>
      <c r="L431" s="190">
        <v>22401</v>
      </c>
      <c r="M431" s="191" t="s">
        <v>3799</v>
      </c>
      <c r="N431" s="190" t="s">
        <v>4048</v>
      </c>
      <c r="O431" s="200"/>
      <c r="P431" s="201"/>
      <c r="Q431" s="200"/>
      <c r="R431" s="167">
        <f t="shared" si="38"/>
        <v>23</v>
      </c>
      <c r="S431" s="25" t="str">
        <f t="shared" si="39"/>
        <v>22401</v>
      </c>
      <c r="T431" s="25" t="str">
        <f t="shared" si="40"/>
        <v>Clearing Book Allowance</v>
      </c>
      <c r="U431" s="25" t="str">
        <f t="shared" si="41"/>
        <v>C</v>
      </c>
      <c r="V431" s="9" t="s">
        <v>29</v>
      </c>
      <c r="W431" s="10">
        <v>2240</v>
      </c>
      <c r="X431" s="25" t="s">
        <v>3798</v>
      </c>
      <c r="Y431" s="9"/>
    </row>
    <row r="432" spans="1:25">
      <c r="A432" s="108"/>
      <c r="B432" s="108"/>
      <c r="C432" s="112"/>
      <c r="D432" s="112"/>
      <c r="E432" s="164"/>
      <c r="F432" s="77"/>
      <c r="G432" s="76"/>
      <c r="H432" s="77"/>
      <c r="I432" s="179"/>
      <c r="J432" s="180"/>
      <c r="K432" s="179"/>
      <c r="L432" s="190"/>
      <c r="M432" s="191"/>
      <c r="N432" s="190"/>
      <c r="O432" s="200" t="s">
        <v>4049</v>
      </c>
      <c r="P432" s="201" t="s">
        <v>3799</v>
      </c>
      <c r="Q432" s="200" t="s">
        <v>4050</v>
      </c>
      <c r="R432" s="167">
        <f t="shared" si="38"/>
        <v>21</v>
      </c>
      <c r="S432" s="25" t="str">
        <f t="shared" si="39"/>
        <v>BAF01</v>
      </c>
      <c r="T432" s="25" t="str">
        <f t="shared" si="40"/>
        <v>Book Allowance - Fiji</v>
      </c>
      <c r="U432" s="25" t="str">
        <f t="shared" si="41"/>
        <v>C</v>
      </c>
      <c r="V432" s="9" t="s">
        <v>33</v>
      </c>
      <c r="W432" s="10">
        <v>22401</v>
      </c>
      <c r="X432" s="25" t="s">
        <v>3798</v>
      </c>
      <c r="Y432" s="9"/>
    </row>
    <row r="433" spans="1:25">
      <c r="A433" s="108"/>
      <c r="B433" s="108"/>
      <c r="C433" s="112"/>
      <c r="D433" s="112"/>
      <c r="E433" s="164"/>
      <c r="F433" s="77"/>
      <c r="G433" s="76"/>
      <c r="H433" s="77"/>
      <c r="I433" s="179"/>
      <c r="J433" s="180"/>
      <c r="K433" s="179"/>
      <c r="L433" s="190"/>
      <c r="M433" s="191"/>
      <c r="N433" s="190"/>
      <c r="O433" s="200" t="s">
        <v>4051</v>
      </c>
      <c r="P433" s="201" t="s">
        <v>3799</v>
      </c>
      <c r="Q433" s="200" t="s">
        <v>4052</v>
      </c>
      <c r="R433" s="167">
        <f t="shared" si="38"/>
        <v>23</v>
      </c>
      <c r="S433" s="25" t="str">
        <f t="shared" si="39"/>
        <v>BAA01</v>
      </c>
      <c r="T433" s="25" t="str">
        <f t="shared" si="40"/>
        <v>Book Allowance - Alafua</v>
      </c>
      <c r="U433" s="25" t="str">
        <f t="shared" si="41"/>
        <v>C</v>
      </c>
      <c r="V433" s="9" t="s">
        <v>33</v>
      </c>
      <c r="W433" s="10">
        <v>22401</v>
      </c>
      <c r="X433" s="25" t="s">
        <v>3798</v>
      </c>
      <c r="Y433" s="9"/>
    </row>
    <row r="434" spans="1:25">
      <c r="A434" s="108"/>
      <c r="B434" s="108"/>
      <c r="C434" s="112"/>
      <c r="D434" s="112"/>
      <c r="E434" s="164"/>
      <c r="F434" s="77"/>
      <c r="G434" s="76"/>
      <c r="H434" s="77"/>
      <c r="I434" s="179"/>
      <c r="J434" s="180"/>
      <c r="K434" s="179"/>
      <c r="L434" s="190"/>
      <c r="M434" s="191"/>
      <c r="N434" s="190"/>
      <c r="O434" s="200" t="s">
        <v>4053</v>
      </c>
      <c r="P434" s="201" t="s">
        <v>3799</v>
      </c>
      <c r="Q434" s="200" t="s">
        <v>4054</v>
      </c>
      <c r="R434" s="167">
        <f t="shared" si="38"/>
        <v>23</v>
      </c>
      <c r="S434" s="25" t="str">
        <f t="shared" si="39"/>
        <v>BAV01</v>
      </c>
      <c r="T434" s="25" t="str">
        <f t="shared" si="40"/>
        <v>Book Allowance - Emalus</v>
      </c>
      <c r="U434" s="25" t="str">
        <f t="shared" si="41"/>
        <v>C</v>
      </c>
      <c r="V434" s="9" t="s">
        <v>33</v>
      </c>
      <c r="W434" s="10">
        <v>22401</v>
      </c>
      <c r="X434" s="25" t="s">
        <v>3798</v>
      </c>
      <c r="Y434" s="9"/>
    </row>
    <row r="435" spans="1:25">
      <c r="A435" s="108"/>
      <c r="B435" s="108"/>
      <c r="C435" s="112"/>
      <c r="D435" s="112"/>
      <c r="E435" s="164"/>
      <c r="F435" s="77"/>
      <c r="G435" s="76"/>
      <c r="H435" s="77"/>
      <c r="I435" s="179"/>
      <c r="J435" s="180"/>
      <c r="K435" s="179"/>
      <c r="L435" s="190">
        <v>22402</v>
      </c>
      <c r="M435" s="191" t="s">
        <v>3799</v>
      </c>
      <c r="N435" s="190" t="s">
        <v>4055</v>
      </c>
      <c r="O435" s="200"/>
      <c r="P435" s="201"/>
      <c r="Q435" s="200"/>
      <c r="R435" s="167">
        <f t="shared" si="38"/>
        <v>23</v>
      </c>
      <c r="S435" s="25" t="str">
        <f t="shared" si="39"/>
        <v>22402</v>
      </c>
      <c r="T435" s="25" t="str">
        <f t="shared" si="40"/>
        <v>Clearing Meal Allowance</v>
      </c>
      <c r="U435" s="25" t="str">
        <f t="shared" si="41"/>
        <v>C</v>
      </c>
      <c r="V435" s="9" t="s">
        <v>29</v>
      </c>
      <c r="W435" s="10">
        <v>2240</v>
      </c>
      <c r="X435" s="25" t="s">
        <v>3798</v>
      </c>
      <c r="Y435" s="9"/>
    </row>
    <row r="436" spans="1:25">
      <c r="A436" s="108"/>
      <c r="B436" s="108"/>
      <c r="C436" s="112"/>
      <c r="D436" s="112"/>
      <c r="E436" s="164"/>
      <c r="F436" s="77"/>
      <c r="G436" s="76"/>
      <c r="H436" s="77"/>
      <c r="I436" s="179"/>
      <c r="J436" s="180"/>
      <c r="K436" s="179"/>
      <c r="L436" s="190"/>
      <c r="M436" s="191"/>
      <c r="N436" s="190"/>
      <c r="O436" s="200" t="s">
        <v>4056</v>
      </c>
      <c r="P436" s="201" t="s">
        <v>3799</v>
      </c>
      <c r="Q436" s="200" t="s">
        <v>4057</v>
      </c>
      <c r="R436" s="167">
        <f t="shared" si="38"/>
        <v>21</v>
      </c>
      <c r="S436" s="25" t="str">
        <f t="shared" si="39"/>
        <v>MAF01</v>
      </c>
      <c r="T436" s="25" t="str">
        <f t="shared" si="40"/>
        <v>Meal Allowance - Fiji</v>
      </c>
      <c r="U436" s="25" t="str">
        <f t="shared" si="41"/>
        <v>C</v>
      </c>
      <c r="V436" s="9" t="s">
        <v>33</v>
      </c>
      <c r="W436" s="10">
        <v>22402</v>
      </c>
      <c r="X436" s="25" t="s">
        <v>3798</v>
      </c>
      <c r="Y436" s="9"/>
    </row>
    <row r="437" spans="1:25">
      <c r="A437" s="108"/>
      <c r="B437" s="108"/>
      <c r="C437" s="112"/>
      <c r="D437" s="112"/>
      <c r="E437" s="164"/>
      <c r="F437" s="77"/>
      <c r="G437" s="76"/>
      <c r="H437" s="77"/>
      <c r="I437" s="179"/>
      <c r="J437" s="180"/>
      <c r="K437" s="179"/>
      <c r="L437" s="190"/>
      <c r="M437" s="191"/>
      <c r="N437" s="190"/>
      <c r="O437" s="200" t="s">
        <v>4058</v>
      </c>
      <c r="P437" s="201" t="s">
        <v>3799</v>
      </c>
      <c r="Q437" s="200" t="s">
        <v>4059</v>
      </c>
      <c r="R437" s="167">
        <f t="shared" si="38"/>
        <v>23</v>
      </c>
      <c r="S437" s="25" t="str">
        <f t="shared" si="39"/>
        <v>MAA01</v>
      </c>
      <c r="T437" s="25" t="str">
        <f t="shared" si="40"/>
        <v>Meal Allowance - Alafua</v>
      </c>
      <c r="U437" s="25" t="str">
        <f t="shared" si="41"/>
        <v>C</v>
      </c>
      <c r="V437" s="9" t="s">
        <v>33</v>
      </c>
      <c r="W437" s="10">
        <v>22402</v>
      </c>
      <c r="X437" s="25" t="s">
        <v>3798</v>
      </c>
      <c r="Y437" s="9"/>
    </row>
    <row r="438" spans="1:25">
      <c r="A438" s="108"/>
      <c r="B438" s="108"/>
      <c r="C438" s="112"/>
      <c r="D438" s="112"/>
      <c r="E438" s="164"/>
      <c r="F438" s="77"/>
      <c r="G438" s="76"/>
      <c r="H438" s="77"/>
      <c r="I438" s="179"/>
      <c r="J438" s="180"/>
      <c r="K438" s="179"/>
      <c r="L438" s="190"/>
      <c r="M438" s="191"/>
      <c r="N438" s="190"/>
      <c r="O438" s="200" t="s">
        <v>4060</v>
      </c>
      <c r="P438" s="201" t="s">
        <v>3799</v>
      </c>
      <c r="Q438" s="200" t="s">
        <v>4061</v>
      </c>
      <c r="R438" s="167">
        <f t="shared" si="38"/>
        <v>23</v>
      </c>
      <c r="S438" s="25" t="str">
        <f t="shared" si="39"/>
        <v>MAV01</v>
      </c>
      <c r="T438" s="25" t="str">
        <f t="shared" si="40"/>
        <v>Meal Allowance - Emalus</v>
      </c>
      <c r="U438" s="25" t="str">
        <f t="shared" si="41"/>
        <v>C</v>
      </c>
      <c r="V438" s="9" t="s">
        <v>33</v>
      </c>
      <c r="W438" s="10">
        <v>22402</v>
      </c>
      <c r="X438" s="25" t="s">
        <v>3798</v>
      </c>
      <c r="Y438" s="9"/>
    </row>
    <row r="439" spans="1:25">
      <c r="A439" s="108"/>
      <c r="B439" s="108"/>
      <c r="C439" s="112"/>
      <c r="D439" s="112"/>
      <c r="E439" s="164"/>
      <c r="F439" s="77"/>
      <c r="G439" s="76"/>
      <c r="H439" s="77"/>
      <c r="I439" s="179"/>
      <c r="J439" s="180"/>
      <c r="K439" s="179"/>
      <c r="L439" s="190">
        <v>22403</v>
      </c>
      <c r="M439" s="191" t="s">
        <v>3799</v>
      </c>
      <c r="N439" s="190" t="s">
        <v>4062</v>
      </c>
      <c r="O439" s="200"/>
      <c r="P439" s="201"/>
      <c r="Q439" s="200"/>
      <c r="R439" s="167">
        <f t="shared" si="38"/>
        <v>30</v>
      </c>
      <c r="S439" s="25" t="str">
        <f t="shared" si="39"/>
        <v>22403</v>
      </c>
      <c r="T439" s="25" t="str">
        <f t="shared" si="40"/>
        <v>Clearing Maintenance Allowance</v>
      </c>
      <c r="U439" s="25" t="str">
        <f t="shared" si="41"/>
        <v>C</v>
      </c>
      <c r="V439" s="9" t="s">
        <v>29</v>
      </c>
      <c r="W439" s="10">
        <v>2240</v>
      </c>
      <c r="X439" s="25" t="s">
        <v>3798</v>
      </c>
      <c r="Y439" s="9"/>
    </row>
    <row r="440" spans="1:25">
      <c r="A440" s="108"/>
      <c r="B440" s="108"/>
      <c r="C440" s="112"/>
      <c r="D440" s="112"/>
      <c r="E440" s="164"/>
      <c r="F440" s="77"/>
      <c r="G440" s="76"/>
      <c r="H440" s="77"/>
      <c r="I440" s="179"/>
      <c r="J440" s="180"/>
      <c r="K440" s="179"/>
      <c r="L440" s="190"/>
      <c r="M440" s="191"/>
      <c r="N440" s="190"/>
      <c r="O440" s="200" t="s">
        <v>4063</v>
      </c>
      <c r="P440" s="201" t="s">
        <v>3799</v>
      </c>
      <c r="Q440" s="200" t="s">
        <v>4064</v>
      </c>
      <c r="R440" s="167">
        <f t="shared" si="38"/>
        <v>30</v>
      </c>
      <c r="S440" s="25" t="str">
        <f t="shared" si="39"/>
        <v>NAA01</v>
      </c>
      <c r="T440" s="25" t="str">
        <f t="shared" si="40"/>
        <v>Maintenance Allowance - Alafua</v>
      </c>
      <c r="U440" s="25" t="str">
        <f t="shared" si="41"/>
        <v>C</v>
      </c>
      <c r="V440" s="9" t="s">
        <v>33</v>
      </c>
      <c r="W440" s="10">
        <v>22404</v>
      </c>
      <c r="X440" s="25" t="s">
        <v>3798</v>
      </c>
      <c r="Y440" s="9"/>
    </row>
    <row r="441" spans="1:25">
      <c r="A441" s="108"/>
      <c r="B441" s="108"/>
      <c r="C441" s="112"/>
      <c r="D441" s="112"/>
      <c r="E441" s="164"/>
      <c r="F441" s="77"/>
      <c r="G441" s="76"/>
      <c r="H441" s="77"/>
      <c r="I441" s="179"/>
      <c r="J441" s="180"/>
      <c r="K441" s="179"/>
      <c r="L441" s="190"/>
      <c r="M441" s="191"/>
      <c r="N441" s="190"/>
      <c r="O441" s="200" t="s">
        <v>4065</v>
      </c>
      <c r="P441" s="201" t="s">
        <v>3799</v>
      </c>
      <c r="Q441" s="200" t="s">
        <v>4066</v>
      </c>
      <c r="R441" s="167">
        <f t="shared" si="38"/>
        <v>30</v>
      </c>
      <c r="S441" s="25" t="str">
        <f t="shared" si="39"/>
        <v>NAV01</v>
      </c>
      <c r="T441" s="25" t="str">
        <f t="shared" si="40"/>
        <v>Maintenance Allowance - Emalus</v>
      </c>
      <c r="U441" s="25" t="str">
        <f t="shared" si="41"/>
        <v>C</v>
      </c>
      <c r="V441" s="9" t="s">
        <v>33</v>
      </c>
      <c r="W441" s="10">
        <v>22404</v>
      </c>
      <c r="X441" s="25" t="s">
        <v>3798</v>
      </c>
      <c r="Y441" s="9"/>
    </row>
    <row r="442" spans="1:25">
      <c r="A442" s="108"/>
      <c r="B442" s="108"/>
      <c r="C442" s="112"/>
      <c r="D442" s="112"/>
      <c r="E442" s="164"/>
      <c r="F442" s="77"/>
      <c r="G442" s="76"/>
      <c r="H442" s="77"/>
      <c r="I442" s="179"/>
      <c r="J442" s="180"/>
      <c r="K442" s="179"/>
      <c r="L442" s="190"/>
      <c r="M442" s="191"/>
      <c r="N442" s="190"/>
      <c r="O442" s="200" t="s">
        <v>5987</v>
      </c>
      <c r="P442" s="201" t="s">
        <v>3799</v>
      </c>
      <c r="Q442" s="200" t="s">
        <v>5988</v>
      </c>
      <c r="R442" s="167"/>
      <c r="S442" s="25"/>
      <c r="T442" s="25"/>
      <c r="U442" s="25" t="str">
        <f t="shared" si="41"/>
        <v>C</v>
      </c>
      <c r="V442" s="9" t="s">
        <v>33</v>
      </c>
      <c r="W442" s="10"/>
      <c r="X442" s="25"/>
      <c r="Y442" s="9"/>
    </row>
    <row r="443" spans="1:25">
      <c r="A443" s="108"/>
      <c r="B443" s="108"/>
      <c r="C443" s="112"/>
      <c r="D443" s="112"/>
      <c r="E443" s="164"/>
      <c r="F443" s="77"/>
      <c r="G443" s="76"/>
      <c r="H443" s="77"/>
      <c r="I443" s="179"/>
      <c r="J443" s="180"/>
      <c r="K443" s="179"/>
      <c r="L443" s="190">
        <v>22404</v>
      </c>
      <c r="M443" s="191" t="s">
        <v>3799</v>
      </c>
      <c r="N443" s="190" t="s">
        <v>4067</v>
      </c>
      <c r="O443" s="200"/>
      <c r="P443" s="201"/>
      <c r="Q443" s="200"/>
      <c r="R443" s="167">
        <f t="shared" si="38"/>
        <v>24</v>
      </c>
      <c r="S443" s="25" t="str">
        <f t="shared" si="39"/>
        <v>22404</v>
      </c>
      <c r="T443" s="25" t="str">
        <f t="shared" si="40"/>
        <v>Clearing Other Allowance</v>
      </c>
      <c r="U443" s="25" t="str">
        <f t="shared" si="41"/>
        <v>C</v>
      </c>
      <c r="V443" s="9" t="s">
        <v>29</v>
      </c>
      <c r="W443" s="10">
        <v>2240</v>
      </c>
      <c r="X443" s="25" t="s">
        <v>3798</v>
      </c>
      <c r="Y443" s="9"/>
    </row>
    <row r="444" spans="1:25">
      <c r="A444" s="108"/>
      <c r="B444" s="108"/>
      <c r="C444" s="112"/>
      <c r="D444" s="112"/>
      <c r="E444" s="164"/>
      <c r="F444" s="77"/>
      <c r="G444" s="76"/>
      <c r="H444" s="77"/>
      <c r="I444" s="179"/>
      <c r="J444" s="180"/>
      <c r="K444" s="179"/>
      <c r="L444" s="190"/>
      <c r="M444" s="191"/>
      <c r="N444" s="190"/>
      <c r="O444" s="200" t="s">
        <v>4068</v>
      </c>
      <c r="P444" s="201" t="s">
        <v>3799</v>
      </c>
      <c r="Q444" s="200" t="s">
        <v>4067</v>
      </c>
      <c r="R444" s="167">
        <f t="shared" si="38"/>
        <v>24</v>
      </c>
      <c r="S444" s="25" t="str">
        <f t="shared" si="39"/>
        <v>COA01</v>
      </c>
      <c r="T444" s="25" t="str">
        <f t="shared" si="40"/>
        <v>Clearing Other Allowance</v>
      </c>
      <c r="U444" s="25" t="str">
        <f t="shared" si="41"/>
        <v>C</v>
      </c>
      <c r="V444" s="9" t="s">
        <v>33</v>
      </c>
      <c r="W444" s="10">
        <v>22404</v>
      </c>
      <c r="X444" s="25" t="s">
        <v>3798</v>
      </c>
      <c r="Y444" s="9"/>
    </row>
    <row r="445" spans="1:25">
      <c r="A445" s="108"/>
      <c r="B445" s="108"/>
      <c r="C445" s="112"/>
      <c r="D445" s="112"/>
      <c r="E445" s="164"/>
      <c r="F445" s="77"/>
      <c r="G445" s="76"/>
      <c r="H445" s="77"/>
      <c r="I445" s="179"/>
      <c r="J445" s="180"/>
      <c r="K445" s="179"/>
      <c r="L445" s="190"/>
      <c r="M445" s="191"/>
      <c r="N445" s="190"/>
      <c r="O445" s="200" t="s">
        <v>4069</v>
      </c>
      <c r="P445" s="201" t="s">
        <v>3799</v>
      </c>
      <c r="Q445" s="200" t="s">
        <v>4070</v>
      </c>
      <c r="R445" s="167">
        <f t="shared" si="38"/>
        <v>16</v>
      </c>
      <c r="S445" s="25" t="str">
        <f t="shared" si="39"/>
        <v>COA02</v>
      </c>
      <c r="T445" s="25" t="str">
        <f t="shared" si="40"/>
        <v>Clearing Refunds</v>
      </c>
      <c r="U445" s="25" t="str">
        <f t="shared" si="41"/>
        <v>C</v>
      </c>
      <c r="V445" s="9" t="s">
        <v>33</v>
      </c>
      <c r="W445" s="10">
        <v>22404</v>
      </c>
      <c r="X445" s="25" t="s">
        <v>3798</v>
      </c>
      <c r="Y445" s="9"/>
    </row>
    <row r="446" spans="1:25">
      <c r="A446" s="108"/>
      <c r="B446" s="108"/>
      <c r="C446" s="112"/>
      <c r="D446" s="112"/>
      <c r="E446" s="164"/>
      <c r="F446" s="77"/>
      <c r="G446" s="76"/>
      <c r="H446" s="77"/>
      <c r="I446" s="179"/>
      <c r="J446" s="180"/>
      <c r="K446" s="179"/>
      <c r="L446" s="190"/>
      <c r="M446" s="191"/>
      <c r="N446" s="190"/>
      <c r="O446" s="200" t="s">
        <v>4071</v>
      </c>
      <c r="P446" s="201" t="s">
        <v>3799</v>
      </c>
      <c r="Q446" s="200" t="s">
        <v>4072</v>
      </c>
      <c r="R446" s="167">
        <f t="shared" si="38"/>
        <v>24</v>
      </c>
      <c r="S446" s="25" t="str">
        <f t="shared" si="39"/>
        <v>COA03</v>
      </c>
      <c r="T446" s="25" t="str">
        <f t="shared" si="40"/>
        <v>USP Students Association</v>
      </c>
      <c r="U446" s="25" t="str">
        <f t="shared" si="41"/>
        <v>C</v>
      </c>
      <c r="V446" s="9" t="s">
        <v>33</v>
      </c>
      <c r="W446" s="10">
        <v>22404</v>
      </c>
      <c r="X446" s="25" t="s">
        <v>3798</v>
      </c>
      <c r="Y446" s="9"/>
    </row>
    <row r="447" spans="1:25">
      <c r="A447" s="108"/>
      <c r="B447" s="108"/>
      <c r="C447" s="112"/>
      <c r="D447" s="112"/>
      <c r="E447" s="164"/>
      <c r="F447" s="77"/>
      <c r="G447" s="76"/>
      <c r="H447" s="77"/>
      <c r="I447" s="179"/>
      <c r="J447" s="180"/>
      <c r="K447" s="179"/>
      <c r="L447" s="190"/>
      <c r="M447" s="191"/>
      <c r="N447" s="190"/>
      <c r="O447" s="200" t="s">
        <v>4073</v>
      </c>
      <c r="P447" s="201" t="s">
        <v>3799</v>
      </c>
      <c r="Q447" s="200" t="s">
        <v>4074</v>
      </c>
      <c r="R447" s="167">
        <f t="shared" si="38"/>
        <v>27</v>
      </c>
      <c r="S447" s="25" t="str">
        <f t="shared" si="39"/>
        <v>COA04</v>
      </c>
      <c r="T447" s="25" t="str">
        <f t="shared" si="40"/>
        <v>Student Refundable Deposits</v>
      </c>
      <c r="U447" s="25" t="str">
        <f t="shared" si="41"/>
        <v>C</v>
      </c>
      <c r="V447" s="9" t="s">
        <v>33</v>
      </c>
      <c r="W447" s="10">
        <v>22404</v>
      </c>
      <c r="X447" s="25" t="s">
        <v>3798</v>
      </c>
      <c r="Y447" s="9"/>
    </row>
    <row r="448" spans="1:25">
      <c r="A448" s="108"/>
      <c r="B448" s="108"/>
      <c r="C448" s="112"/>
      <c r="D448" s="112"/>
      <c r="E448" s="164"/>
      <c r="F448" s="77"/>
      <c r="G448" s="76"/>
      <c r="H448" s="77"/>
      <c r="I448" s="179"/>
      <c r="J448" s="180"/>
      <c r="K448" s="179"/>
      <c r="L448" s="190"/>
      <c r="M448" s="191"/>
      <c r="N448" s="190"/>
      <c r="O448" s="200" t="s">
        <v>7284</v>
      </c>
      <c r="P448" s="201" t="s">
        <v>3799</v>
      </c>
      <c r="Q448" s="200" t="s">
        <v>7286</v>
      </c>
      <c r="R448" s="167"/>
      <c r="S448" s="25"/>
      <c r="T448" s="25"/>
      <c r="U448" s="25"/>
      <c r="V448" s="9" t="s">
        <v>33</v>
      </c>
      <c r="W448" s="10"/>
      <c r="X448" s="25"/>
      <c r="Y448" s="9"/>
    </row>
    <row r="449" spans="1:25">
      <c r="A449" s="108"/>
      <c r="B449" s="108"/>
      <c r="C449" s="112"/>
      <c r="D449" s="112"/>
      <c r="E449" s="164"/>
      <c r="F449" s="77"/>
      <c r="G449" s="76"/>
      <c r="H449" s="77"/>
      <c r="I449" s="179"/>
      <c r="J449" s="180"/>
      <c r="K449" s="179"/>
      <c r="L449" s="190"/>
      <c r="M449" s="191"/>
      <c r="N449" s="190"/>
      <c r="O449" s="200" t="s">
        <v>7285</v>
      </c>
      <c r="P449" s="201" t="s">
        <v>3799</v>
      </c>
      <c r="Q449" s="200" t="s">
        <v>7287</v>
      </c>
      <c r="R449" s="167"/>
      <c r="S449" s="25"/>
      <c r="T449" s="25"/>
      <c r="U449" s="25"/>
      <c r="V449" s="9" t="s">
        <v>33</v>
      </c>
      <c r="W449" s="10"/>
      <c r="X449" s="25"/>
      <c r="Y449" s="9"/>
    </row>
    <row r="450" spans="1:25">
      <c r="A450" s="108"/>
      <c r="B450" s="108"/>
      <c r="C450" s="112"/>
      <c r="D450" s="112"/>
      <c r="E450" s="164"/>
      <c r="F450" s="77"/>
      <c r="G450" s="76"/>
      <c r="H450" s="77"/>
      <c r="I450" s="179"/>
      <c r="J450" s="180"/>
      <c r="K450" s="179"/>
      <c r="L450" s="190"/>
      <c r="M450" s="191"/>
      <c r="N450" s="190"/>
      <c r="O450" s="200"/>
      <c r="P450" s="201"/>
      <c r="Q450" s="200"/>
      <c r="R450" s="167"/>
      <c r="S450" s="25"/>
      <c r="T450" s="25"/>
      <c r="U450" s="25"/>
      <c r="V450" s="9"/>
      <c r="W450" s="10"/>
      <c r="X450" s="25"/>
      <c r="Y450" s="9"/>
    </row>
    <row r="451" spans="1:25">
      <c r="A451" s="108"/>
      <c r="B451" s="108"/>
      <c r="C451" s="112"/>
      <c r="D451" s="112"/>
      <c r="E451" s="164"/>
      <c r="F451" s="172">
        <v>225</v>
      </c>
      <c r="G451" s="76" t="s">
        <v>3799</v>
      </c>
      <c r="H451" s="77" t="s">
        <v>4075</v>
      </c>
      <c r="I451" s="179"/>
      <c r="J451" s="180"/>
      <c r="K451" s="179"/>
      <c r="L451" s="190"/>
      <c r="M451" s="191"/>
      <c r="N451" s="190"/>
      <c r="O451" s="200"/>
      <c r="P451" s="201"/>
      <c r="Q451" s="200"/>
      <c r="R451" s="167">
        <f t="shared" si="38"/>
        <v>32</v>
      </c>
      <c r="S451" s="25" t="str">
        <f t="shared" si="39"/>
        <v>225</v>
      </c>
      <c r="T451" s="25" t="str">
        <f t="shared" si="40"/>
        <v>Student Fees Received in Advance</v>
      </c>
      <c r="U451" s="25" t="str">
        <f t="shared" si="41"/>
        <v>C</v>
      </c>
      <c r="V451" s="9" t="s">
        <v>29</v>
      </c>
      <c r="W451" s="10"/>
      <c r="X451" s="25" t="s">
        <v>3798</v>
      </c>
      <c r="Y451" s="9"/>
    </row>
    <row r="452" spans="1:25">
      <c r="A452" s="108"/>
      <c r="B452" s="108"/>
      <c r="C452" s="112"/>
      <c r="D452" s="112"/>
      <c r="E452" s="164"/>
      <c r="F452" s="77"/>
      <c r="G452" s="76"/>
      <c r="H452" s="77"/>
      <c r="I452" s="181">
        <v>2250</v>
      </c>
      <c r="J452" s="180" t="s">
        <v>3799</v>
      </c>
      <c r="K452" s="179" t="s">
        <v>4076</v>
      </c>
      <c r="L452" s="190"/>
      <c r="M452" s="191"/>
      <c r="N452" s="190"/>
      <c r="O452" s="200"/>
      <c r="P452" s="201"/>
      <c r="Q452" s="200"/>
      <c r="R452" s="167">
        <f t="shared" si="38"/>
        <v>24</v>
      </c>
      <c r="S452" s="25" t="str">
        <f t="shared" si="39"/>
        <v>2250</v>
      </c>
      <c r="T452" s="25" t="str">
        <f t="shared" si="40"/>
        <v>Fees Received in Advance</v>
      </c>
      <c r="U452" s="25" t="str">
        <f t="shared" si="41"/>
        <v>C</v>
      </c>
      <c r="V452" s="9" t="s">
        <v>29</v>
      </c>
      <c r="W452" s="10">
        <v>225</v>
      </c>
      <c r="X452" s="25" t="s">
        <v>3798</v>
      </c>
      <c r="Y452" s="9"/>
    </row>
    <row r="453" spans="1:25">
      <c r="A453" s="108"/>
      <c r="B453" s="108"/>
      <c r="C453" s="112"/>
      <c r="D453" s="112"/>
      <c r="E453" s="164"/>
      <c r="F453" s="77"/>
      <c r="G453" s="76"/>
      <c r="H453" s="77"/>
      <c r="I453" s="179"/>
      <c r="J453" s="180"/>
      <c r="K453" s="179"/>
      <c r="L453" s="190">
        <v>22500</v>
      </c>
      <c r="M453" s="191" t="s">
        <v>3799</v>
      </c>
      <c r="N453" s="190" t="s">
        <v>4076</v>
      </c>
      <c r="O453" s="200"/>
      <c r="P453" s="201"/>
      <c r="Q453" s="200"/>
      <c r="R453" s="167">
        <f t="shared" si="38"/>
        <v>24</v>
      </c>
      <c r="S453" s="25" t="str">
        <f t="shared" si="39"/>
        <v>22500</v>
      </c>
      <c r="T453" s="25" t="str">
        <f t="shared" si="40"/>
        <v>Fees Received in Advance</v>
      </c>
      <c r="U453" s="25" t="str">
        <f t="shared" si="41"/>
        <v>C</v>
      </c>
      <c r="V453" s="9" t="s">
        <v>29</v>
      </c>
      <c r="W453" s="10">
        <v>2250</v>
      </c>
      <c r="X453" s="25" t="s">
        <v>3798</v>
      </c>
      <c r="Y453" s="9"/>
    </row>
    <row r="454" spans="1:25">
      <c r="A454" s="108"/>
      <c r="B454" s="108"/>
      <c r="C454" s="112"/>
      <c r="D454" s="112"/>
      <c r="E454" s="164"/>
      <c r="F454" s="77"/>
      <c r="G454" s="76"/>
      <c r="H454" s="77"/>
      <c r="I454" s="179"/>
      <c r="J454" s="180"/>
      <c r="K454" s="179"/>
      <c r="L454" s="190"/>
      <c r="M454" s="191"/>
      <c r="N454" s="190"/>
      <c r="O454" s="200">
        <v>22501</v>
      </c>
      <c r="P454" s="201" t="s">
        <v>3799</v>
      </c>
      <c r="Q454" s="200" t="s">
        <v>4076</v>
      </c>
      <c r="R454" s="167">
        <f t="shared" si="38"/>
        <v>24</v>
      </c>
      <c r="S454" s="25" t="str">
        <f t="shared" si="39"/>
        <v>22501</v>
      </c>
      <c r="T454" s="25" t="str">
        <f t="shared" si="40"/>
        <v>Fees Received in Advance</v>
      </c>
      <c r="U454" s="25" t="str">
        <f t="shared" si="41"/>
        <v>C</v>
      </c>
      <c r="V454" s="9" t="s">
        <v>33</v>
      </c>
      <c r="W454" s="10">
        <v>22500</v>
      </c>
      <c r="X454" s="25" t="s">
        <v>3798</v>
      </c>
      <c r="Y454" s="9"/>
    </row>
    <row r="455" spans="1:25">
      <c r="A455" s="108"/>
      <c r="B455" s="108"/>
      <c r="C455" s="112"/>
      <c r="D455" s="112"/>
      <c r="E455" s="164"/>
      <c r="F455" s="172">
        <v>226</v>
      </c>
      <c r="G455" s="76" t="s">
        <v>3799</v>
      </c>
      <c r="H455" s="77" t="s">
        <v>4077</v>
      </c>
      <c r="I455" s="179"/>
      <c r="J455" s="180"/>
      <c r="K455" s="179"/>
      <c r="L455" s="190"/>
      <c r="M455" s="191"/>
      <c r="N455" s="190"/>
      <c r="O455" s="200"/>
      <c r="P455" s="201"/>
      <c r="Q455" s="200"/>
      <c r="R455" s="167">
        <f t="shared" si="38"/>
        <v>15</v>
      </c>
      <c r="S455" s="25" t="str">
        <f t="shared" si="39"/>
        <v>226</v>
      </c>
      <c r="T455" s="25" t="str">
        <f t="shared" si="40"/>
        <v>Trade Creditors</v>
      </c>
      <c r="U455" s="25" t="str">
        <f t="shared" si="41"/>
        <v>C</v>
      </c>
      <c r="V455" s="9" t="s">
        <v>29</v>
      </c>
      <c r="W455" s="10"/>
      <c r="X455" s="25" t="s">
        <v>3798</v>
      </c>
      <c r="Y455" s="9"/>
    </row>
    <row r="456" spans="1:25">
      <c r="A456" s="108"/>
      <c r="B456" s="108"/>
      <c r="C456" s="112"/>
      <c r="D456" s="112"/>
      <c r="E456" s="164"/>
      <c r="F456" s="77"/>
      <c r="G456" s="76"/>
      <c r="H456" s="77"/>
      <c r="I456" s="181">
        <v>2260</v>
      </c>
      <c r="J456" s="180" t="s">
        <v>3799</v>
      </c>
      <c r="K456" s="179" t="s">
        <v>4078</v>
      </c>
      <c r="L456" s="190"/>
      <c r="M456" s="191"/>
      <c r="N456" s="190"/>
      <c r="O456" s="200"/>
      <c r="P456" s="201"/>
      <c r="Q456" s="200"/>
      <c r="R456" s="167">
        <f t="shared" si="38"/>
        <v>10</v>
      </c>
      <c r="S456" s="25" t="str">
        <f t="shared" si="39"/>
        <v>2260</v>
      </c>
      <c r="T456" s="25" t="str">
        <f t="shared" si="40"/>
        <v>AP Control</v>
      </c>
      <c r="U456" s="25" t="str">
        <f t="shared" si="41"/>
        <v>C</v>
      </c>
      <c r="V456" s="9" t="s">
        <v>29</v>
      </c>
      <c r="W456" s="10">
        <v>226</v>
      </c>
      <c r="X456" s="25" t="s">
        <v>3798</v>
      </c>
      <c r="Y456" s="9"/>
    </row>
    <row r="457" spans="1:25">
      <c r="A457" s="108"/>
      <c r="B457" s="108"/>
      <c r="C457" s="112"/>
      <c r="D457" s="112"/>
      <c r="E457" s="164"/>
      <c r="F457" s="77"/>
      <c r="G457" s="76"/>
      <c r="H457" s="77"/>
      <c r="I457" s="179"/>
      <c r="J457" s="180"/>
      <c r="K457" s="179"/>
      <c r="L457" s="190">
        <v>22600</v>
      </c>
      <c r="M457" s="191" t="s">
        <v>3799</v>
      </c>
      <c r="N457" s="190" t="s">
        <v>4078</v>
      </c>
      <c r="O457" s="200"/>
      <c r="P457" s="201"/>
      <c r="Q457" s="200"/>
      <c r="R457" s="167">
        <f t="shared" si="38"/>
        <v>10</v>
      </c>
      <c r="S457" s="25" t="str">
        <f t="shared" si="39"/>
        <v>22600</v>
      </c>
      <c r="T457" s="25" t="str">
        <f t="shared" si="40"/>
        <v>AP Control</v>
      </c>
      <c r="U457" s="25" t="str">
        <f t="shared" si="41"/>
        <v>C</v>
      </c>
      <c r="V457" s="9" t="s">
        <v>29</v>
      </c>
      <c r="W457" s="10">
        <v>2260</v>
      </c>
      <c r="X457" s="25" t="s">
        <v>3798</v>
      </c>
      <c r="Y457" s="9"/>
    </row>
    <row r="458" spans="1:25">
      <c r="A458" s="108"/>
      <c r="B458" s="108"/>
      <c r="C458" s="112"/>
      <c r="D458" s="112"/>
      <c r="E458" s="164"/>
      <c r="F458" s="77"/>
      <c r="G458" s="76"/>
      <c r="H458" s="77"/>
      <c r="I458" s="179"/>
      <c r="J458" s="180"/>
      <c r="K458" s="179"/>
      <c r="L458" s="190"/>
      <c r="M458" s="191"/>
      <c r="N458" s="190"/>
      <c r="O458" s="200" t="s">
        <v>4079</v>
      </c>
      <c r="P458" s="201" t="s">
        <v>3799</v>
      </c>
      <c r="Q458" s="200" t="s">
        <v>3473</v>
      </c>
      <c r="R458" s="167">
        <f t="shared" si="38"/>
        <v>12</v>
      </c>
      <c r="S458" s="25" t="str">
        <f t="shared" si="39"/>
        <v>AP100</v>
      </c>
      <c r="T458" s="25" t="str">
        <f t="shared" si="40"/>
        <v>Cook Islands</v>
      </c>
      <c r="U458" s="25" t="str">
        <f t="shared" si="41"/>
        <v>C</v>
      </c>
      <c r="V458" s="9" t="s">
        <v>33</v>
      </c>
      <c r="W458" s="10">
        <v>22600</v>
      </c>
      <c r="X458" s="25" t="s">
        <v>3798</v>
      </c>
      <c r="Y458" s="9"/>
    </row>
    <row r="459" spans="1:25">
      <c r="A459" s="108"/>
      <c r="B459" s="108"/>
      <c r="C459" s="112"/>
      <c r="D459" s="112"/>
      <c r="E459" s="164"/>
      <c r="F459" s="77"/>
      <c r="G459" s="76"/>
      <c r="H459" s="77"/>
      <c r="I459" s="179"/>
      <c r="J459" s="180"/>
      <c r="K459" s="179"/>
      <c r="L459" s="190"/>
      <c r="M459" s="191"/>
      <c r="N459" s="190"/>
      <c r="O459" s="200" t="s">
        <v>4080</v>
      </c>
      <c r="P459" s="201" t="s">
        <v>3799</v>
      </c>
      <c r="Q459" s="200" t="s">
        <v>3812</v>
      </c>
      <c r="R459" s="167">
        <f t="shared" si="38"/>
        <v>4</v>
      </c>
      <c r="S459" s="25" t="str">
        <f t="shared" si="39"/>
        <v>AP150</v>
      </c>
      <c r="T459" s="25" t="str">
        <f t="shared" si="40"/>
        <v>Fiji</v>
      </c>
      <c r="U459" s="25" t="str">
        <f t="shared" si="41"/>
        <v>C</v>
      </c>
      <c r="V459" s="9" t="s">
        <v>29</v>
      </c>
      <c r="W459" s="10">
        <v>22600</v>
      </c>
      <c r="X459" s="25" t="s">
        <v>3798</v>
      </c>
      <c r="Y459" s="9"/>
    </row>
    <row r="460" spans="1:25">
      <c r="A460" s="108"/>
      <c r="B460" s="108"/>
      <c r="C460" s="112"/>
      <c r="D460" s="112"/>
      <c r="E460" s="164"/>
      <c r="F460" s="77"/>
      <c r="G460" s="76"/>
      <c r="H460" s="77"/>
      <c r="I460" s="179"/>
      <c r="J460" s="180"/>
      <c r="K460" s="179"/>
      <c r="L460" s="190"/>
      <c r="M460" s="191"/>
      <c r="N460" s="190"/>
      <c r="O460" s="200" t="s">
        <v>4081</v>
      </c>
      <c r="P460" s="201" t="s">
        <v>3799</v>
      </c>
      <c r="Q460" s="200" t="s">
        <v>3475</v>
      </c>
      <c r="R460" s="167">
        <f t="shared" si="38"/>
        <v>8</v>
      </c>
      <c r="S460" s="25" t="str">
        <f t="shared" si="39"/>
        <v>AP200</v>
      </c>
      <c r="T460" s="25" t="str">
        <f t="shared" si="40"/>
        <v>Kiribati</v>
      </c>
      <c r="U460" s="25" t="str">
        <f t="shared" si="41"/>
        <v>C</v>
      </c>
      <c r="V460" s="9" t="s">
        <v>33</v>
      </c>
      <c r="W460" s="10">
        <v>22600</v>
      </c>
      <c r="X460" s="25" t="s">
        <v>3798</v>
      </c>
      <c r="Y460" s="9"/>
    </row>
    <row r="461" spans="1:25">
      <c r="A461" s="108"/>
      <c r="B461" s="108"/>
      <c r="C461" s="112"/>
      <c r="D461" s="112"/>
      <c r="E461" s="164"/>
      <c r="F461" s="77"/>
      <c r="G461" s="76"/>
      <c r="H461" s="77"/>
      <c r="I461" s="179"/>
      <c r="J461" s="180"/>
      <c r="K461" s="179"/>
      <c r="L461" s="190"/>
      <c r="M461" s="191"/>
      <c r="N461" s="190"/>
      <c r="O461" s="200" t="s">
        <v>4082</v>
      </c>
      <c r="P461" s="201" t="s">
        <v>3799</v>
      </c>
      <c r="Q461" s="200" t="s">
        <v>3481</v>
      </c>
      <c r="R461" s="167">
        <f t="shared" ref="R461:R471" si="42">MAX(LEN(H461),LEN(K461),LEN(N461), LEN(Q461))</f>
        <v>16</v>
      </c>
      <c r="S461" s="25" t="str">
        <f t="shared" ref="S461:S471" si="43">F461&amp;I461&amp;L461&amp;O461</f>
        <v>AP250</v>
      </c>
      <c r="T461" s="25" t="str">
        <f t="shared" ref="T461:T471" si="44">H461&amp;K461&amp;N461&amp;Q461</f>
        <v>Marshall Islands</v>
      </c>
      <c r="U461" s="25" t="str">
        <f t="shared" ref="U461:U471" si="45">G461&amp;J461&amp;M461&amp;P461</f>
        <v>C</v>
      </c>
      <c r="V461" s="9" t="s">
        <v>33</v>
      </c>
      <c r="W461" s="10">
        <v>22600</v>
      </c>
      <c r="X461" s="25" t="s">
        <v>3798</v>
      </c>
      <c r="Y461" s="9"/>
    </row>
    <row r="462" spans="1:25">
      <c r="A462" s="108"/>
      <c r="B462" s="108"/>
      <c r="C462" s="112"/>
      <c r="D462" s="112"/>
      <c r="E462" s="164"/>
      <c r="F462" s="77"/>
      <c r="G462" s="76"/>
      <c r="H462" s="77"/>
      <c r="I462" s="179"/>
      <c r="J462" s="180"/>
      <c r="K462" s="179"/>
      <c r="L462" s="190"/>
      <c r="M462" s="191"/>
      <c r="N462" s="190"/>
      <c r="O462" s="200" t="s">
        <v>4083</v>
      </c>
      <c r="P462" s="201" t="s">
        <v>3799</v>
      </c>
      <c r="Q462" s="200" t="s">
        <v>3483</v>
      </c>
      <c r="R462" s="167">
        <f t="shared" si="42"/>
        <v>5</v>
      </c>
      <c r="S462" s="25" t="str">
        <f t="shared" si="43"/>
        <v>AP300</v>
      </c>
      <c r="T462" s="25" t="str">
        <f t="shared" si="44"/>
        <v>Nauru</v>
      </c>
      <c r="U462" s="25" t="str">
        <f t="shared" si="45"/>
        <v>C</v>
      </c>
      <c r="V462" s="9" t="s">
        <v>33</v>
      </c>
      <c r="W462" s="10">
        <v>22600</v>
      </c>
      <c r="X462" s="25" t="s">
        <v>3798</v>
      </c>
      <c r="Y462" s="9"/>
    </row>
    <row r="463" spans="1:25">
      <c r="A463" s="108"/>
      <c r="B463" s="108"/>
      <c r="C463" s="112"/>
      <c r="D463" s="112"/>
      <c r="E463" s="164"/>
      <c r="F463" s="77"/>
      <c r="G463" s="76"/>
      <c r="H463" s="77"/>
      <c r="I463" s="179"/>
      <c r="J463" s="180"/>
      <c r="K463" s="179"/>
      <c r="L463" s="190"/>
      <c r="M463" s="191"/>
      <c r="N463" s="190"/>
      <c r="O463" s="200" t="s">
        <v>4084</v>
      </c>
      <c r="P463" s="201" t="s">
        <v>3799</v>
      </c>
      <c r="Q463" s="200" t="s">
        <v>3485</v>
      </c>
      <c r="R463" s="167">
        <f t="shared" si="42"/>
        <v>4</v>
      </c>
      <c r="S463" s="25" t="str">
        <f t="shared" si="43"/>
        <v>AP350</v>
      </c>
      <c r="T463" s="25" t="str">
        <f t="shared" si="44"/>
        <v>Niue</v>
      </c>
      <c r="U463" s="25" t="str">
        <f t="shared" si="45"/>
        <v>C</v>
      </c>
      <c r="V463" s="9" t="s">
        <v>33</v>
      </c>
      <c r="W463" s="10">
        <v>22600</v>
      </c>
      <c r="X463" s="25" t="s">
        <v>3798</v>
      </c>
      <c r="Y463" s="9"/>
    </row>
    <row r="464" spans="1:25">
      <c r="A464" s="108"/>
      <c r="B464" s="108"/>
      <c r="C464" s="112"/>
      <c r="D464" s="112"/>
      <c r="E464" s="164"/>
      <c r="F464" s="77"/>
      <c r="G464" s="76"/>
      <c r="H464" s="77"/>
      <c r="I464" s="179"/>
      <c r="J464" s="180"/>
      <c r="K464" s="179"/>
      <c r="L464" s="190"/>
      <c r="M464" s="191"/>
      <c r="N464" s="190"/>
      <c r="O464" s="200" t="s">
        <v>4085</v>
      </c>
      <c r="P464" s="201" t="s">
        <v>3799</v>
      </c>
      <c r="Q464" s="200" t="s">
        <v>3487</v>
      </c>
      <c r="R464" s="167">
        <f t="shared" si="42"/>
        <v>5</v>
      </c>
      <c r="S464" s="25" t="str">
        <f t="shared" si="43"/>
        <v>AP400</v>
      </c>
      <c r="T464" s="25" t="str">
        <f t="shared" si="44"/>
        <v>Samoa</v>
      </c>
      <c r="U464" s="25" t="str">
        <f t="shared" si="45"/>
        <v>C</v>
      </c>
      <c r="V464" s="9" t="s">
        <v>33</v>
      </c>
      <c r="W464" s="10">
        <v>22600</v>
      </c>
      <c r="X464" s="25" t="s">
        <v>3798</v>
      </c>
      <c r="Y464" s="9"/>
    </row>
    <row r="465" spans="1:25">
      <c r="A465" s="108"/>
      <c r="B465" s="108"/>
      <c r="C465" s="112"/>
      <c r="D465" s="112"/>
      <c r="E465" s="164"/>
      <c r="F465" s="77"/>
      <c r="G465" s="76"/>
      <c r="H465" s="77"/>
      <c r="I465" s="179"/>
      <c r="J465" s="180"/>
      <c r="K465" s="179"/>
      <c r="L465" s="190"/>
      <c r="M465" s="191"/>
      <c r="N465" s="190"/>
      <c r="O465" s="200" t="s">
        <v>4086</v>
      </c>
      <c r="P465" s="201" t="s">
        <v>3799</v>
      </c>
      <c r="Q465" s="200" t="s">
        <v>3489</v>
      </c>
      <c r="R465" s="167">
        <f t="shared" si="42"/>
        <v>15</v>
      </c>
      <c r="S465" s="25" t="str">
        <f t="shared" si="43"/>
        <v>AP450</v>
      </c>
      <c r="T465" s="25" t="str">
        <f t="shared" si="44"/>
        <v>Solomon Islands</v>
      </c>
      <c r="U465" s="25" t="str">
        <f t="shared" si="45"/>
        <v>C</v>
      </c>
      <c r="V465" s="9" t="s">
        <v>33</v>
      </c>
      <c r="W465" s="10">
        <v>22600</v>
      </c>
      <c r="X465" s="25" t="s">
        <v>3798</v>
      </c>
      <c r="Y465" s="9"/>
    </row>
    <row r="466" spans="1:25">
      <c r="A466" s="108"/>
      <c r="B466" s="108"/>
      <c r="C466" s="112"/>
      <c r="D466" s="112"/>
      <c r="E466" s="164"/>
      <c r="F466" s="77"/>
      <c r="G466" s="76"/>
      <c r="H466" s="77"/>
      <c r="I466" s="179"/>
      <c r="J466" s="180"/>
      <c r="K466" s="179"/>
      <c r="L466" s="190"/>
      <c r="M466" s="191"/>
      <c r="N466" s="190"/>
      <c r="O466" s="200" t="s">
        <v>4087</v>
      </c>
      <c r="P466" s="201" t="s">
        <v>3799</v>
      </c>
      <c r="Q466" s="200" t="s">
        <v>3491</v>
      </c>
      <c r="R466" s="167">
        <f t="shared" si="42"/>
        <v>7</v>
      </c>
      <c r="S466" s="25" t="str">
        <f t="shared" si="43"/>
        <v>AP500</v>
      </c>
      <c r="T466" s="25" t="str">
        <f t="shared" si="44"/>
        <v>Tokelau</v>
      </c>
      <c r="U466" s="25" t="str">
        <f t="shared" si="45"/>
        <v>C</v>
      </c>
      <c r="V466" s="9" t="s">
        <v>33</v>
      </c>
      <c r="W466" s="10">
        <v>22600</v>
      </c>
      <c r="X466" s="25" t="s">
        <v>3798</v>
      </c>
      <c r="Y466" s="9"/>
    </row>
    <row r="467" spans="1:25">
      <c r="A467" s="108"/>
      <c r="B467" s="108"/>
      <c r="C467" s="112"/>
      <c r="D467" s="112"/>
      <c r="E467" s="164"/>
      <c r="F467" s="77"/>
      <c r="G467" s="76"/>
      <c r="H467" s="77"/>
      <c r="I467" s="179"/>
      <c r="J467" s="180"/>
      <c r="K467" s="179"/>
      <c r="L467" s="190"/>
      <c r="M467" s="191"/>
      <c r="N467" s="190"/>
      <c r="O467" s="200" t="s">
        <v>4088</v>
      </c>
      <c r="P467" s="201" t="s">
        <v>3799</v>
      </c>
      <c r="Q467" s="200" t="s">
        <v>3493</v>
      </c>
      <c r="R467" s="167">
        <f t="shared" si="42"/>
        <v>5</v>
      </c>
      <c r="S467" s="25" t="str">
        <f t="shared" si="43"/>
        <v>AP550</v>
      </c>
      <c r="T467" s="25" t="str">
        <f t="shared" si="44"/>
        <v>Tonga</v>
      </c>
      <c r="U467" s="25" t="str">
        <f t="shared" si="45"/>
        <v>C</v>
      </c>
      <c r="V467" s="9" t="s">
        <v>33</v>
      </c>
      <c r="W467" s="10">
        <v>22600</v>
      </c>
      <c r="X467" s="25" t="s">
        <v>3798</v>
      </c>
      <c r="Y467" s="9"/>
    </row>
    <row r="468" spans="1:25">
      <c r="A468" s="108"/>
      <c r="B468" s="108"/>
      <c r="C468" s="112"/>
      <c r="D468" s="112"/>
      <c r="E468" s="164"/>
      <c r="F468" s="77"/>
      <c r="G468" s="76"/>
      <c r="H468" s="77"/>
      <c r="I468" s="179"/>
      <c r="J468" s="180"/>
      <c r="K468" s="179"/>
      <c r="L468" s="190"/>
      <c r="M468" s="191"/>
      <c r="N468" s="190"/>
      <c r="O468" s="200" t="s">
        <v>4089</v>
      </c>
      <c r="P468" s="201" t="s">
        <v>3799</v>
      </c>
      <c r="Q468" s="200" t="s">
        <v>3495</v>
      </c>
      <c r="R468" s="167">
        <f t="shared" si="42"/>
        <v>6</v>
      </c>
      <c r="S468" s="25" t="str">
        <f t="shared" si="43"/>
        <v>AP600</v>
      </c>
      <c r="T468" s="25" t="str">
        <f t="shared" si="44"/>
        <v>Tuvalu</v>
      </c>
      <c r="U468" s="25" t="str">
        <f t="shared" si="45"/>
        <v>C</v>
      </c>
      <c r="V468" s="9" t="s">
        <v>33</v>
      </c>
      <c r="W468" s="10">
        <v>22600</v>
      </c>
      <c r="X468" s="25" t="s">
        <v>3798</v>
      </c>
      <c r="Y468" s="9"/>
    </row>
    <row r="469" spans="1:25">
      <c r="A469" s="108"/>
      <c r="B469" s="108"/>
      <c r="C469" s="112"/>
      <c r="D469" s="112"/>
      <c r="E469" s="164"/>
      <c r="F469" s="77"/>
      <c r="G469" s="76"/>
      <c r="H469" s="77"/>
      <c r="I469" s="179"/>
      <c r="J469" s="180"/>
      <c r="K469" s="179"/>
      <c r="L469" s="190"/>
      <c r="M469" s="191"/>
      <c r="N469" s="190"/>
      <c r="O469" s="200" t="s">
        <v>4090</v>
      </c>
      <c r="P469" s="201" t="s">
        <v>3799</v>
      </c>
      <c r="Q469" s="200" t="s">
        <v>3497</v>
      </c>
      <c r="R469" s="167">
        <f t="shared" si="42"/>
        <v>7</v>
      </c>
      <c r="S469" s="25" t="str">
        <f t="shared" si="43"/>
        <v>AP650</v>
      </c>
      <c r="T469" s="25" t="str">
        <f t="shared" si="44"/>
        <v>Vanuatu</v>
      </c>
      <c r="U469" s="25" t="str">
        <f t="shared" si="45"/>
        <v>C</v>
      </c>
      <c r="V469" s="9" t="s">
        <v>33</v>
      </c>
      <c r="W469" s="10">
        <v>22600</v>
      </c>
      <c r="X469" s="25" t="s">
        <v>3798</v>
      </c>
      <c r="Y469" s="9"/>
    </row>
    <row r="470" spans="1:25">
      <c r="A470" s="108"/>
      <c r="B470" s="108"/>
      <c r="C470" s="112"/>
      <c r="D470" s="112"/>
      <c r="E470" s="164"/>
      <c r="F470" s="77"/>
      <c r="G470" s="76"/>
      <c r="H470" s="77"/>
      <c r="I470" s="179"/>
      <c r="J470" s="180"/>
      <c r="K470" s="179"/>
      <c r="L470" s="190"/>
      <c r="M470" s="191"/>
      <c r="N470" s="190"/>
      <c r="O470" s="200" t="s">
        <v>4091</v>
      </c>
      <c r="P470" s="201" t="s">
        <v>3799</v>
      </c>
      <c r="Q470" s="200" t="s">
        <v>3479</v>
      </c>
      <c r="R470" s="167">
        <f t="shared" si="42"/>
        <v>7</v>
      </c>
      <c r="S470" s="25" t="str">
        <f t="shared" si="43"/>
        <v>AP700</v>
      </c>
      <c r="T470" s="25" t="str">
        <f t="shared" si="44"/>
        <v>Lautoka</v>
      </c>
      <c r="U470" s="25" t="str">
        <f t="shared" si="45"/>
        <v>C</v>
      </c>
      <c r="V470" s="9" t="s">
        <v>33</v>
      </c>
      <c r="W470" s="10">
        <v>22600</v>
      </c>
      <c r="X470" s="25" t="s">
        <v>3798</v>
      </c>
      <c r="Y470" s="9"/>
    </row>
    <row r="471" spans="1:25">
      <c r="A471" s="108"/>
      <c r="B471" s="108"/>
      <c r="C471" s="112"/>
      <c r="D471" s="112"/>
      <c r="E471" s="164"/>
      <c r="F471" s="77"/>
      <c r="G471" s="76"/>
      <c r="H471" s="77"/>
      <c r="I471" s="179"/>
      <c r="J471" s="180"/>
      <c r="K471" s="179"/>
      <c r="L471" s="190"/>
      <c r="M471" s="191"/>
      <c r="N471" s="190"/>
      <c r="O471" s="200" t="s">
        <v>4092</v>
      </c>
      <c r="P471" s="201" t="s">
        <v>3799</v>
      </c>
      <c r="Q471" s="200" t="s">
        <v>3477</v>
      </c>
      <c r="R471" s="167">
        <f t="shared" si="42"/>
        <v>6</v>
      </c>
      <c r="S471" s="25" t="str">
        <f t="shared" si="43"/>
        <v>AP750</v>
      </c>
      <c r="T471" s="25" t="str">
        <f t="shared" si="44"/>
        <v>Labasa</v>
      </c>
      <c r="U471" s="25" t="str">
        <f t="shared" si="45"/>
        <v>C</v>
      </c>
      <c r="V471" s="9" t="s">
        <v>33</v>
      </c>
      <c r="W471" s="10">
        <v>22600</v>
      </c>
      <c r="X471" s="25" t="s">
        <v>3798</v>
      </c>
      <c r="Y471" s="9"/>
    </row>
    <row r="472" spans="1:25">
      <c r="A472" s="108"/>
      <c r="B472" s="108"/>
      <c r="C472" s="112"/>
      <c r="D472" s="112"/>
      <c r="E472" s="164"/>
      <c r="F472" s="77"/>
      <c r="G472" s="76"/>
      <c r="H472" s="77"/>
      <c r="I472" s="179"/>
      <c r="J472" s="180"/>
      <c r="K472" s="179"/>
      <c r="L472" s="190"/>
      <c r="M472" s="191"/>
      <c r="N472" s="190"/>
      <c r="O472" s="200"/>
      <c r="P472" s="201"/>
      <c r="Q472" s="200"/>
      <c r="R472" s="167"/>
      <c r="S472" s="25"/>
      <c r="T472" s="25"/>
      <c r="U472" s="25"/>
      <c r="V472" s="9"/>
      <c r="W472" s="10"/>
      <c r="X472" s="25"/>
      <c r="Y472" s="9"/>
    </row>
    <row r="473" spans="1:25">
      <c r="A473" s="108"/>
      <c r="B473" s="108"/>
      <c r="C473" s="112"/>
      <c r="D473" s="112"/>
      <c r="E473" s="164"/>
      <c r="F473" s="77"/>
      <c r="G473" s="76"/>
      <c r="H473" s="77"/>
      <c r="I473" s="179"/>
      <c r="J473" s="180"/>
      <c r="K473" s="179"/>
      <c r="L473" s="190">
        <v>22601</v>
      </c>
      <c r="M473" s="191" t="s">
        <v>3799</v>
      </c>
      <c r="N473" s="190" t="s">
        <v>4093</v>
      </c>
      <c r="O473" s="200"/>
      <c r="P473" s="201"/>
      <c r="Q473" s="200"/>
      <c r="R473" s="167">
        <f t="shared" ref="R473:R490" si="46">MAX(LEN(H473),LEN(K473),LEN(N473), LEN(Q473))</f>
        <v>21</v>
      </c>
      <c r="S473" s="25" t="str">
        <f t="shared" ref="S473:S490" si="47">F473&amp;I473&amp;L473&amp;O473</f>
        <v>22601</v>
      </c>
      <c r="T473" s="25" t="str">
        <f t="shared" ref="T473:T490" si="48">H473&amp;K473&amp;N473&amp;Q473</f>
        <v>Other Trade Creditors</v>
      </c>
      <c r="U473" s="25" t="str">
        <f t="shared" ref="U473:U490" si="49">G473&amp;J473&amp;M473&amp;P473</f>
        <v>C</v>
      </c>
      <c r="V473" s="9" t="s">
        <v>29</v>
      </c>
      <c r="W473" s="10">
        <v>2260</v>
      </c>
      <c r="X473" s="25" t="s">
        <v>3798</v>
      </c>
      <c r="Y473" s="9"/>
    </row>
    <row r="474" spans="1:25">
      <c r="A474" s="108"/>
      <c r="B474" s="108"/>
      <c r="C474" s="112"/>
      <c r="D474" s="112"/>
      <c r="E474" s="164"/>
      <c r="F474" s="77"/>
      <c r="G474" s="76"/>
      <c r="H474" s="77"/>
      <c r="I474" s="179"/>
      <c r="J474" s="180"/>
      <c r="K474" s="179"/>
      <c r="L474" s="190"/>
      <c r="M474" s="191"/>
      <c r="N474" s="190"/>
      <c r="O474" s="200">
        <v>22602</v>
      </c>
      <c r="P474" s="201" t="s">
        <v>3799</v>
      </c>
      <c r="Q474" s="200" t="s">
        <v>4094</v>
      </c>
      <c r="R474" s="167">
        <f t="shared" si="46"/>
        <v>19</v>
      </c>
      <c r="S474" s="25" t="str">
        <f t="shared" si="47"/>
        <v>22602</v>
      </c>
      <c r="T474" s="25" t="str">
        <f t="shared" si="48"/>
        <v>Unpresented Cheques</v>
      </c>
      <c r="U474" s="25" t="str">
        <f t="shared" si="49"/>
        <v>C</v>
      </c>
      <c r="V474" s="9" t="s">
        <v>33</v>
      </c>
      <c r="W474" s="10">
        <v>22601</v>
      </c>
      <c r="X474" s="25" t="s">
        <v>3798</v>
      </c>
      <c r="Y474" s="9"/>
    </row>
    <row r="475" spans="1:25">
      <c r="A475" s="108"/>
      <c r="B475" s="108"/>
      <c r="C475" s="112"/>
      <c r="D475" s="112"/>
      <c r="E475" s="164"/>
      <c r="F475" s="77"/>
      <c r="G475" s="76"/>
      <c r="H475" s="77"/>
      <c r="I475" s="179"/>
      <c r="J475" s="180"/>
      <c r="K475" s="179"/>
      <c r="L475" s="190"/>
      <c r="M475" s="191"/>
      <c r="N475" s="190"/>
      <c r="O475" s="200">
        <v>22603</v>
      </c>
      <c r="P475" s="201" t="s">
        <v>3799</v>
      </c>
      <c r="Q475" s="200" t="s">
        <v>4095</v>
      </c>
      <c r="R475" s="167">
        <f t="shared" si="46"/>
        <v>28</v>
      </c>
      <c r="S475" s="25" t="str">
        <f t="shared" si="47"/>
        <v>22603</v>
      </c>
      <c r="T475" s="25" t="str">
        <f t="shared" si="48"/>
        <v>Inter Division - Book Centre</v>
      </c>
      <c r="U475" s="25" t="str">
        <f t="shared" si="49"/>
        <v>C</v>
      </c>
      <c r="V475" s="9" t="s">
        <v>33</v>
      </c>
      <c r="W475" s="10">
        <v>22601</v>
      </c>
      <c r="X475" s="25" t="s">
        <v>3798</v>
      </c>
      <c r="Y475" s="9"/>
    </row>
    <row r="476" spans="1:25">
      <c r="A476" s="108"/>
      <c r="B476" s="108"/>
      <c r="C476" s="112"/>
      <c r="D476" s="112"/>
      <c r="E476" s="164"/>
      <c r="F476" s="77"/>
      <c r="G476" s="76"/>
      <c r="H476" s="77"/>
      <c r="I476" s="179"/>
      <c r="J476" s="180"/>
      <c r="K476" s="179"/>
      <c r="L476" s="190"/>
      <c r="M476" s="191"/>
      <c r="N476" s="190"/>
      <c r="O476" s="200">
        <v>22604</v>
      </c>
      <c r="P476" s="201" t="s">
        <v>3799</v>
      </c>
      <c r="Q476" s="200" t="s">
        <v>4096</v>
      </c>
      <c r="R476" s="167">
        <f t="shared" si="46"/>
        <v>35</v>
      </c>
      <c r="S476" s="25" t="str">
        <f t="shared" si="47"/>
        <v>22604</v>
      </c>
      <c r="T476" s="25" t="str">
        <f t="shared" si="48"/>
        <v>A/P Control -Bk.Ctr.Creditor-Extern</v>
      </c>
      <c r="U476" s="25" t="str">
        <f t="shared" si="49"/>
        <v>C</v>
      </c>
      <c r="V476" s="9" t="s">
        <v>33</v>
      </c>
      <c r="W476" s="10">
        <v>22601</v>
      </c>
      <c r="X476" s="25" t="s">
        <v>3798</v>
      </c>
      <c r="Y476" s="9"/>
    </row>
    <row r="477" spans="1:25">
      <c r="A477" s="108"/>
      <c r="B477" s="108"/>
      <c r="C477" s="112"/>
      <c r="D477" s="112"/>
      <c r="E477" s="164"/>
      <c r="F477" s="77"/>
      <c r="G477" s="76"/>
      <c r="H477" s="77"/>
      <c r="I477" s="179"/>
      <c r="J477" s="180"/>
      <c r="K477" s="179"/>
      <c r="L477" s="190"/>
      <c r="M477" s="191"/>
      <c r="N477" s="190"/>
      <c r="O477" s="200">
        <v>22605</v>
      </c>
      <c r="P477" s="201" t="s">
        <v>3799</v>
      </c>
      <c r="Q477" s="200" t="s">
        <v>4097</v>
      </c>
      <c r="R477" s="167">
        <f t="shared" si="46"/>
        <v>24</v>
      </c>
      <c r="S477" s="25" t="str">
        <f t="shared" si="47"/>
        <v>22605</v>
      </c>
      <c r="T477" s="25" t="str">
        <f t="shared" si="48"/>
        <v>Creditor Accrual Account</v>
      </c>
      <c r="U477" s="25" t="str">
        <f t="shared" si="49"/>
        <v>C</v>
      </c>
      <c r="V477" s="9" t="s">
        <v>33</v>
      </c>
      <c r="W477" s="10">
        <v>22601</v>
      </c>
      <c r="X477" s="25" t="s">
        <v>3798</v>
      </c>
      <c r="Y477" s="9"/>
    </row>
    <row r="478" spans="1:25">
      <c r="A478" s="108"/>
      <c r="B478" s="108"/>
      <c r="C478" s="112"/>
      <c r="D478" s="112"/>
      <c r="E478" s="164"/>
      <c r="F478" s="77"/>
      <c r="G478" s="76"/>
      <c r="H478" s="77"/>
      <c r="I478" s="179"/>
      <c r="J478" s="180"/>
      <c r="K478" s="179"/>
      <c r="L478" s="190"/>
      <c r="M478" s="191"/>
      <c r="N478" s="190"/>
      <c r="O478" s="200">
        <v>22606</v>
      </c>
      <c r="P478" s="201" t="s">
        <v>3799</v>
      </c>
      <c r="Q478" s="200" t="s">
        <v>4098</v>
      </c>
      <c r="R478" s="167">
        <f t="shared" si="46"/>
        <v>30</v>
      </c>
      <c r="S478" s="25" t="str">
        <f t="shared" si="47"/>
        <v>22606</v>
      </c>
      <c r="T478" s="25" t="str">
        <f t="shared" si="48"/>
        <v>Inter Division - Computer Shop</v>
      </c>
      <c r="U478" s="25" t="str">
        <f t="shared" si="49"/>
        <v>C</v>
      </c>
      <c r="V478" s="9" t="s">
        <v>33</v>
      </c>
      <c r="W478" s="10">
        <v>22601</v>
      </c>
      <c r="X478" s="25" t="s">
        <v>3798</v>
      </c>
      <c r="Y478" s="9"/>
    </row>
    <row r="479" spans="1:25">
      <c r="A479" s="108"/>
      <c r="B479" s="108"/>
      <c r="C479" s="112"/>
      <c r="D479" s="112"/>
      <c r="E479" s="164"/>
      <c r="F479" s="77"/>
      <c r="G479" s="76"/>
      <c r="H479" s="77"/>
      <c r="I479" s="179"/>
      <c r="J479" s="180"/>
      <c r="K479" s="179"/>
      <c r="L479" s="190"/>
      <c r="M479" s="191"/>
      <c r="N479" s="190"/>
      <c r="O479" s="200">
        <v>22607</v>
      </c>
      <c r="P479" s="201" t="s">
        <v>3799</v>
      </c>
      <c r="Q479" s="200" t="s">
        <v>6924</v>
      </c>
      <c r="R479" s="167"/>
      <c r="S479" s="25"/>
      <c r="T479" s="25"/>
      <c r="U479" s="25"/>
      <c r="V479" s="9" t="s">
        <v>33</v>
      </c>
      <c r="W479" s="10"/>
      <c r="X479" s="25"/>
      <c r="Y479" s="9"/>
    </row>
    <row r="480" spans="1:25">
      <c r="A480" s="108"/>
      <c r="B480" s="108"/>
      <c r="C480" s="112"/>
      <c r="D480" s="112"/>
      <c r="E480" s="164"/>
      <c r="F480" s="172">
        <v>227</v>
      </c>
      <c r="G480" s="76" t="s">
        <v>3799</v>
      </c>
      <c r="H480" s="77" t="s">
        <v>4099</v>
      </c>
      <c r="I480" s="179"/>
      <c r="J480" s="180"/>
      <c r="K480" s="179"/>
      <c r="L480" s="190"/>
      <c r="M480" s="191"/>
      <c r="N480" s="190"/>
      <c r="O480" s="200"/>
      <c r="P480" s="201"/>
      <c r="Q480" s="200"/>
      <c r="R480" s="167">
        <f t="shared" si="46"/>
        <v>28</v>
      </c>
      <c r="S480" s="25" t="str">
        <f t="shared" si="47"/>
        <v>227</v>
      </c>
      <c r="T480" s="25" t="str">
        <f t="shared" si="48"/>
        <v>Other Creditors and Accruals</v>
      </c>
      <c r="U480" s="25" t="str">
        <f t="shared" si="49"/>
        <v>C</v>
      </c>
      <c r="V480" s="9" t="s">
        <v>29</v>
      </c>
      <c r="W480" s="10"/>
      <c r="X480" s="25" t="s">
        <v>3798</v>
      </c>
      <c r="Y480" s="9"/>
    </row>
    <row r="481" spans="1:25">
      <c r="A481" s="108"/>
      <c r="B481" s="108"/>
      <c r="C481" s="112"/>
      <c r="D481" s="112"/>
      <c r="E481" s="164"/>
      <c r="F481" s="77"/>
      <c r="G481" s="76"/>
      <c r="H481" s="77"/>
      <c r="I481" s="181">
        <v>2270</v>
      </c>
      <c r="J481" s="180" t="s">
        <v>3799</v>
      </c>
      <c r="K481" s="179" t="s">
        <v>4099</v>
      </c>
      <c r="L481" s="190"/>
      <c r="M481" s="191"/>
      <c r="N481" s="190"/>
      <c r="O481" s="200"/>
      <c r="P481" s="201"/>
      <c r="Q481" s="200"/>
      <c r="R481" s="167">
        <f t="shared" si="46"/>
        <v>28</v>
      </c>
      <c r="S481" s="25" t="str">
        <f t="shared" si="47"/>
        <v>2270</v>
      </c>
      <c r="T481" s="25" t="str">
        <f t="shared" si="48"/>
        <v>Other Creditors and Accruals</v>
      </c>
      <c r="U481" s="25" t="str">
        <f t="shared" si="49"/>
        <v>C</v>
      </c>
      <c r="V481" s="9" t="s">
        <v>29</v>
      </c>
      <c r="W481" s="10">
        <v>227</v>
      </c>
      <c r="X481" s="25" t="s">
        <v>3798</v>
      </c>
      <c r="Y481" s="9"/>
    </row>
    <row r="482" spans="1:25">
      <c r="A482" s="108"/>
      <c r="B482" s="108"/>
      <c r="C482" s="112"/>
      <c r="D482" s="112"/>
      <c r="E482" s="164"/>
      <c r="F482" s="77"/>
      <c r="G482" s="76"/>
      <c r="H482" s="77"/>
      <c r="I482" s="179"/>
      <c r="J482" s="180"/>
      <c r="K482" s="179"/>
      <c r="L482" s="190">
        <v>22700</v>
      </c>
      <c r="M482" s="191" t="s">
        <v>3799</v>
      </c>
      <c r="N482" s="190" t="s">
        <v>4099</v>
      </c>
      <c r="O482" s="200"/>
      <c r="P482" s="201"/>
      <c r="Q482" s="200"/>
      <c r="R482" s="167">
        <f t="shared" si="46"/>
        <v>28</v>
      </c>
      <c r="S482" s="25" t="str">
        <f t="shared" si="47"/>
        <v>22700</v>
      </c>
      <c r="T482" s="25" t="str">
        <f t="shared" si="48"/>
        <v>Other Creditors and Accruals</v>
      </c>
      <c r="U482" s="25" t="str">
        <f t="shared" si="49"/>
        <v>C</v>
      </c>
      <c r="V482" s="9" t="s">
        <v>29</v>
      </c>
      <c r="W482" s="10">
        <v>2270</v>
      </c>
      <c r="X482" s="25" t="s">
        <v>3798</v>
      </c>
      <c r="Y482" s="9"/>
    </row>
    <row r="483" spans="1:25">
      <c r="A483" s="108"/>
      <c r="B483" s="108"/>
      <c r="C483" s="112"/>
      <c r="D483" s="112"/>
      <c r="E483" s="164"/>
      <c r="F483" s="77"/>
      <c r="G483" s="76"/>
      <c r="H483" s="77"/>
      <c r="I483" s="179"/>
      <c r="J483" s="180"/>
      <c r="K483" s="179"/>
      <c r="L483" s="190"/>
      <c r="M483" s="191"/>
      <c r="N483" s="190"/>
      <c r="O483" s="200">
        <v>22701</v>
      </c>
      <c r="P483" s="201" t="s">
        <v>3799</v>
      </c>
      <c r="Q483" s="200" t="s">
        <v>4100</v>
      </c>
      <c r="R483" s="167">
        <f t="shared" si="46"/>
        <v>21</v>
      </c>
      <c r="S483" s="25" t="str">
        <f t="shared" si="47"/>
        <v>22701</v>
      </c>
      <c r="T483" s="25" t="str">
        <f t="shared" si="48"/>
        <v>Accruals &amp; Provisions</v>
      </c>
      <c r="U483" s="25" t="str">
        <f t="shared" si="49"/>
        <v>C</v>
      </c>
      <c r="V483" s="9" t="s">
        <v>33</v>
      </c>
      <c r="W483" s="10">
        <v>22700</v>
      </c>
      <c r="X483" s="25" t="s">
        <v>3798</v>
      </c>
      <c r="Y483" s="9"/>
    </row>
    <row r="484" spans="1:25">
      <c r="A484" s="108"/>
      <c r="B484" s="108"/>
      <c r="C484" s="112"/>
      <c r="D484" s="112"/>
      <c r="E484" s="164"/>
      <c r="F484" s="77"/>
      <c r="G484" s="76"/>
      <c r="H484" s="77"/>
      <c r="I484" s="179"/>
      <c r="J484" s="180"/>
      <c r="K484" s="179"/>
      <c r="L484" s="190"/>
      <c r="M484" s="191"/>
      <c r="N484" s="190"/>
      <c r="O484" s="200">
        <v>22702</v>
      </c>
      <c r="P484" s="201" t="s">
        <v>3799</v>
      </c>
      <c r="Q484" s="200" t="s">
        <v>4101</v>
      </c>
      <c r="R484" s="167">
        <f t="shared" si="46"/>
        <v>16</v>
      </c>
      <c r="S484" s="25" t="str">
        <f t="shared" si="47"/>
        <v>22702</v>
      </c>
      <c r="T484" s="25" t="str">
        <f t="shared" si="48"/>
        <v>Accruals - Audit</v>
      </c>
      <c r="U484" s="25" t="str">
        <f t="shared" si="49"/>
        <v>C</v>
      </c>
      <c r="V484" s="9" t="s">
        <v>33</v>
      </c>
      <c r="W484" s="10">
        <v>22700</v>
      </c>
      <c r="X484" s="25" t="s">
        <v>3798</v>
      </c>
      <c r="Y484" s="9"/>
    </row>
    <row r="485" spans="1:25">
      <c r="A485" s="108"/>
      <c r="B485" s="108"/>
      <c r="C485" s="112"/>
      <c r="D485" s="112"/>
      <c r="E485" s="164"/>
      <c r="F485" s="77"/>
      <c r="G485" s="76"/>
      <c r="H485" s="77"/>
      <c r="I485" s="179"/>
      <c r="J485" s="180"/>
      <c r="K485" s="179"/>
      <c r="L485" s="190"/>
      <c r="M485" s="191"/>
      <c r="N485" s="190"/>
      <c r="O485" s="200">
        <v>22703</v>
      </c>
      <c r="P485" s="201" t="s">
        <v>3799</v>
      </c>
      <c r="Q485" s="200" t="s">
        <v>4102</v>
      </c>
      <c r="R485" s="167">
        <f t="shared" si="46"/>
        <v>15</v>
      </c>
      <c r="S485" s="25" t="str">
        <f t="shared" si="47"/>
        <v>22703</v>
      </c>
      <c r="T485" s="25" t="str">
        <f t="shared" si="48"/>
        <v>Withholding Tax</v>
      </c>
      <c r="U485" s="25" t="str">
        <f t="shared" si="49"/>
        <v>C</v>
      </c>
      <c r="V485" s="9" t="s">
        <v>33</v>
      </c>
      <c r="W485" s="10">
        <v>22700</v>
      </c>
      <c r="X485" s="25" t="s">
        <v>3798</v>
      </c>
      <c r="Y485" s="9"/>
    </row>
    <row r="486" spans="1:25">
      <c r="A486" s="108"/>
      <c r="B486" s="108"/>
      <c r="C486" s="112"/>
      <c r="D486" s="112"/>
      <c r="E486" s="164"/>
      <c r="F486" s="77"/>
      <c r="G486" s="76"/>
      <c r="H486" s="77"/>
      <c r="I486" s="179"/>
      <c r="J486" s="180"/>
      <c r="K486" s="179"/>
      <c r="L486" s="190"/>
      <c r="M486" s="191"/>
      <c r="N486" s="190"/>
      <c r="O486" s="200">
        <v>22704</v>
      </c>
      <c r="P486" s="201" t="s">
        <v>3799</v>
      </c>
      <c r="Q486" s="200" t="s">
        <v>4103</v>
      </c>
      <c r="R486" s="167">
        <f t="shared" si="46"/>
        <v>15</v>
      </c>
      <c r="S486" s="25" t="str">
        <f t="shared" si="47"/>
        <v>22704</v>
      </c>
      <c r="T486" s="25" t="str">
        <f t="shared" si="48"/>
        <v>Provisional Tax</v>
      </c>
      <c r="U486" s="25" t="str">
        <f t="shared" si="49"/>
        <v>C</v>
      </c>
      <c r="V486" s="9" t="s">
        <v>33</v>
      </c>
      <c r="W486" s="10">
        <v>22700</v>
      </c>
      <c r="X486" s="25" t="s">
        <v>3798</v>
      </c>
      <c r="Y486" s="9"/>
    </row>
    <row r="487" spans="1:25">
      <c r="A487" s="108"/>
      <c r="B487" s="108"/>
      <c r="C487" s="112"/>
      <c r="D487" s="112"/>
      <c r="E487" s="164"/>
      <c r="F487" s="77"/>
      <c r="G487" s="76"/>
      <c r="H487" s="77"/>
      <c r="I487" s="179"/>
      <c r="J487" s="180"/>
      <c r="K487" s="179"/>
      <c r="L487" s="190"/>
      <c r="M487" s="191"/>
      <c r="N487" s="190"/>
      <c r="O487" s="200">
        <v>22705</v>
      </c>
      <c r="P487" s="201" t="s">
        <v>3799</v>
      </c>
      <c r="Q487" s="200" t="s">
        <v>4104</v>
      </c>
      <c r="R487" s="167">
        <f t="shared" si="46"/>
        <v>3</v>
      </c>
      <c r="S487" s="25" t="str">
        <f t="shared" si="47"/>
        <v>22705</v>
      </c>
      <c r="T487" s="25" t="str">
        <f t="shared" si="48"/>
        <v>VAT</v>
      </c>
      <c r="U487" s="25" t="str">
        <f t="shared" si="49"/>
        <v>C</v>
      </c>
      <c r="V487" s="9" t="s">
        <v>33</v>
      </c>
      <c r="W487" s="10">
        <v>22700</v>
      </c>
      <c r="X487" s="25" t="s">
        <v>3798</v>
      </c>
      <c r="Y487" s="9"/>
    </row>
    <row r="488" spans="1:25">
      <c r="A488" s="108"/>
      <c r="B488" s="108"/>
      <c r="C488" s="112"/>
      <c r="D488" s="112"/>
      <c r="E488" s="164"/>
      <c r="F488" s="77"/>
      <c r="G488" s="76"/>
      <c r="H488" s="77"/>
      <c r="I488" s="179"/>
      <c r="J488" s="180"/>
      <c r="K488" s="179"/>
      <c r="L488" s="190"/>
      <c r="M488" s="191"/>
      <c r="N488" s="190"/>
      <c r="O488" s="200">
        <v>22706</v>
      </c>
      <c r="P488" s="201" t="s">
        <v>3799</v>
      </c>
      <c r="Q488" s="200" t="s">
        <v>4105</v>
      </c>
      <c r="R488" s="167">
        <f t="shared" si="46"/>
        <v>17</v>
      </c>
      <c r="S488" s="25" t="str">
        <f t="shared" si="47"/>
        <v>22706</v>
      </c>
      <c r="T488" s="25" t="str">
        <f t="shared" si="48"/>
        <v>Donations/Appeals</v>
      </c>
      <c r="U488" s="25" t="str">
        <f t="shared" si="49"/>
        <v>C</v>
      </c>
      <c r="V488" s="9" t="s">
        <v>33</v>
      </c>
      <c r="W488" s="10">
        <v>22700</v>
      </c>
      <c r="X488" s="25" t="s">
        <v>3798</v>
      </c>
      <c r="Y488" s="9"/>
    </row>
    <row r="489" spans="1:25">
      <c r="A489" s="108"/>
      <c r="B489" s="108"/>
      <c r="C489" s="112"/>
      <c r="D489" s="112"/>
      <c r="E489" s="164"/>
      <c r="F489" s="77"/>
      <c r="G489" s="76"/>
      <c r="H489" s="77"/>
      <c r="I489" s="179"/>
      <c r="J489" s="180"/>
      <c r="K489" s="179"/>
      <c r="L489" s="190"/>
      <c r="M489" s="191"/>
      <c r="N489" s="190"/>
      <c r="O489" s="200">
        <v>22707</v>
      </c>
      <c r="P489" s="201" t="s">
        <v>3799</v>
      </c>
      <c r="Q489" s="200" t="s">
        <v>4106</v>
      </c>
      <c r="R489" s="167">
        <f t="shared" si="46"/>
        <v>25</v>
      </c>
      <c r="S489" s="25" t="str">
        <f t="shared" si="47"/>
        <v>22707</v>
      </c>
      <c r="T489" s="25" t="str">
        <f t="shared" si="48"/>
        <v>Other Refundable Deposits</v>
      </c>
      <c r="U489" s="25" t="str">
        <f t="shared" si="49"/>
        <v>C</v>
      </c>
      <c r="V489" s="9" t="s">
        <v>33</v>
      </c>
      <c r="W489" s="10">
        <v>22700</v>
      </c>
      <c r="X489" s="25" t="s">
        <v>3798</v>
      </c>
      <c r="Y489" s="9"/>
    </row>
    <row r="490" spans="1:25">
      <c r="A490" s="108"/>
      <c r="B490" s="108"/>
      <c r="C490" s="112"/>
      <c r="D490" s="112"/>
      <c r="E490" s="164"/>
      <c r="F490" s="77"/>
      <c r="G490" s="76"/>
      <c r="H490" s="77"/>
      <c r="I490" s="179"/>
      <c r="J490" s="180"/>
      <c r="K490" s="179"/>
      <c r="L490" s="190"/>
      <c r="M490" s="191"/>
      <c r="N490" s="190"/>
      <c r="O490" s="200">
        <v>22708</v>
      </c>
      <c r="P490" s="201" t="s">
        <v>3799</v>
      </c>
      <c r="Q490" s="200" t="s">
        <v>4107</v>
      </c>
      <c r="R490" s="167">
        <f t="shared" si="46"/>
        <v>28</v>
      </c>
      <c r="S490" s="25" t="str">
        <f t="shared" si="47"/>
        <v>22708</v>
      </c>
      <c r="T490" s="25" t="str">
        <f t="shared" si="48"/>
        <v>Unallocated Suspense Account</v>
      </c>
      <c r="U490" s="25" t="str">
        <f t="shared" si="49"/>
        <v>C</v>
      </c>
      <c r="V490" s="9" t="s">
        <v>33</v>
      </c>
      <c r="W490" s="10">
        <v>22700</v>
      </c>
      <c r="X490" s="25" t="s">
        <v>3798</v>
      </c>
      <c r="Y490" s="9"/>
    </row>
    <row r="491" spans="1:25">
      <c r="A491" s="108"/>
      <c r="B491" s="108"/>
      <c r="C491" s="112"/>
      <c r="D491" s="112"/>
      <c r="E491" s="164"/>
      <c r="F491" s="77"/>
      <c r="G491" s="76"/>
      <c r="H491" s="77"/>
      <c r="I491" s="179"/>
      <c r="J491" s="180"/>
      <c r="K491" s="179"/>
      <c r="L491" s="190"/>
      <c r="M491" s="191"/>
      <c r="N491" s="190"/>
      <c r="O491" s="200">
        <v>22709</v>
      </c>
      <c r="P491" s="201" t="s">
        <v>3799</v>
      </c>
      <c r="Q491" s="200" t="s">
        <v>5954</v>
      </c>
      <c r="R491" s="167"/>
      <c r="S491" s="25"/>
      <c r="T491" s="25"/>
      <c r="U491" s="25"/>
      <c r="V491" s="9" t="s">
        <v>33</v>
      </c>
      <c r="W491" s="10"/>
      <c r="X491" s="25"/>
      <c r="Y491" s="9"/>
    </row>
    <row r="492" spans="1:25">
      <c r="A492" s="108"/>
      <c r="B492" s="108"/>
      <c r="C492" s="112"/>
      <c r="D492" s="112"/>
      <c r="E492" s="164"/>
      <c r="F492" s="77"/>
      <c r="G492" s="76"/>
      <c r="H492" s="77"/>
      <c r="I492" s="179"/>
      <c r="J492" s="180"/>
      <c r="K492" s="179"/>
      <c r="L492" s="190"/>
      <c r="M492" s="191"/>
      <c r="N492" s="190"/>
      <c r="O492" s="200">
        <v>22710</v>
      </c>
      <c r="P492" s="201" t="s">
        <v>3799</v>
      </c>
      <c r="Q492" s="200" t="s">
        <v>5955</v>
      </c>
      <c r="R492" s="167"/>
      <c r="S492" s="25"/>
      <c r="T492" s="25"/>
      <c r="U492" s="25"/>
      <c r="V492" s="9" t="s">
        <v>33</v>
      </c>
      <c r="W492" s="10"/>
      <c r="X492" s="25"/>
      <c r="Y492" s="9"/>
    </row>
    <row r="493" spans="1:25">
      <c r="A493" s="108"/>
      <c r="B493" s="108"/>
      <c r="C493" s="112"/>
      <c r="D493" s="112"/>
      <c r="E493" s="164"/>
      <c r="F493" s="77"/>
      <c r="G493" s="76"/>
      <c r="H493" s="77"/>
      <c r="I493" s="179"/>
      <c r="J493" s="180"/>
      <c r="K493" s="179"/>
      <c r="L493" s="190"/>
      <c r="M493" s="191"/>
      <c r="N493" s="190"/>
      <c r="O493" s="200">
        <v>22711</v>
      </c>
      <c r="P493" s="201" t="s">
        <v>3799</v>
      </c>
      <c r="Q493" s="200" t="s">
        <v>5956</v>
      </c>
      <c r="R493" s="167"/>
      <c r="S493" s="25"/>
      <c r="T493" s="25"/>
      <c r="U493" s="25"/>
      <c r="V493" s="9" t="s">
        <v>33</v>
      </c>
      <c r="W493" s="10"/>
      <c r="X493" s="25"/>
      <c r="Y493" s="9"/>
    </row>
    <row r="494" spans="1:25">
      <c r="A494" s="108"/>
      <c r="B494" s="108"/>
      <c r="C494" s="112"/>
      <c r="D494" s="112"/>
      <c r="E494" s="164"/>
      <c r="F494" s="77"/>
      <c r="G494" s="76"/>
      <c r="H494" s="77"/>
      <c r="I494" s="179"/>
      <c r="J494" s="180"/>
      <c r="K494" s="179"/>
      <c r="L494" s="190"/>
      <c r="M494" s="191"/>
      <c r="N494" s="190"/>
      <c r="O494" s="200">
        <v>22712</v>
      </c>
      <c r="P494" s="201" t="s">
        <v>3799</v>
      </c>
      <c r="Q494" s="200" t="s">
        <v>5958</v>
      </c>
      <c r="R494" s="167"/>
      <c r="S494" s="25"/>
      <c r="T494" s="25"/>
      <c r="U494" s="25"/>
      <c r="V494" s="9" t="s">
        <v>33</v>
      </c>
      <c r="W494" s="10"/>
      <c r="X494" s="25"/>
      <c r="Y494" s="9"/>
    </row>
    <row r="495" spans="1:25">
      <c r="A495" s="108"/>
      <c r="B495" s="108"/>
      <c r="C495" s="112"/>
      <c r="D495" s="112"/>
      <c r="E495" s="164"/>
      <c r="F495" s="77"/>
      <c r="G495" s="76"/>
      <c r="H495" s="77"/>
      <c r="I495" s="179"/>
      <c r="J495" s="180"/>
      <c r="K495" s="179"/>
      <c r="L495" s="190"/>
      <c r="M495" s="191"/>
      <c r="N495" s="190"/>
      <c r="O495" s="200">
        <v>22713</v>
      </c>
      <c r="P495" s="201" t="s">
        <v>3799</v>
      </c>
      <c r="Q495" s="200" t="s">
        <v>5957</v>
      </c>
      <c r="R495" s="167"/>
      <c r="S495" s="25"/>
      <c r="T495" s="25"/>
      <c r="U495" s="25"/>
      <c r="V495" s="9" t="s">
        <v>33</v>
      </c>
      <c r="W495" s="10"/>
      <c r="X495" s="25"/>
      <c r="Y495" s="9"/>
    </row>
    <row r="496" spans="1:25">
      <c r="A496" s="108"/>
      <c r="B496" s="108"/>
      <c r="C496" s="112"/>
      <c r="D496" s="112"/>
      <c r="E496" s="164"/>
      <c r="F496" s="77"/>
      <c r="G496" s="76"/>
      <c r="H496" s="77"/>
      <c r="I496" s="179"/>
      <c r="J496" s="180"/>
      <c r="K496" s="179"/>
      <c r="L496" s="190"/>
      <c r="M496" s="191"/>
      <c r="N496" s="190"/>
      <c r="O496" s="200">
        <v>22714</v>
      </c>
      <c r="P496" s="201" t="s">
        <v>3799</v>
      </c>
      <c r="Q496" s="200" t="s">
        <v>7283</v>
      </c>
      <c r="R496" s="167"/>
      <c r="S496" s="25"/>
      <c r="T496" s="25"/>
      <c r="U496" s="25"/>
      <c r="V496" s="9" t="s">
        <v>33</v>
      </c>
      <c r="W496" s="10"/>
      <c r="X496" s="25"/>
      <c r="Y496" s="9"/>
    </row>
    <row r="497" spans="1:25">
      <c r="A497" s="108"/>
      <c r="B497" s="108"/>
      <c r="C497" s="112" t="s">
        <v>4108</v>
      </c>
      <c r="D497" s="112" t="s">
        <v>3799</v>
      </c>
      <c r="E497" s="237" t="s">
        <v>4109</v>
      </c>
      <c r="F497" s="77"/>
      <c r="G497" s="76"/>
      <c r="H497" s="77"/>
      <c r="I497" s="179"/>
      <c r="J497" s="180"/>
      <c r="K497" s="179"/>
      <c r="L497" s="190"/>
      <c r="M497" s="191"/>
      <c r="N497" s="190"/>
      <c r="O497" s="200"/>
      <c r="P497" s="201"/>
      <c r="Q497" s="200"/>
      <c r="R497" s="167">
        <f t="shared" ref="R497:R539" si="50">MAX(LEN(H497),LEN(K497),LEN(N497), LEN(Q497))</f>
        <v>0</v>
      </c>
      <c r="S497" s="25" t="str">
        <f t="shared" ref="S497:S539" si="51">F497&amp;I497&amp;L497&amp;O497</f>
        <v/>
      </c>
      <c r="T497" s="25" t="str">
        <f t="shared" ref="T497:T539" si="52">H497&amp;K497&amp;N497&amp;Q497</f>
        <v/>
      </c>
      <c r="U497" s="25" t="str">
        <f t="shared" ref="U497:U539" si="53">G497&amp;J497&amp;M497&amp;P497</f>
        <v/>
      </c>
      <c r="V497" s="9"/>
      <c r="W497" s="10"/>
      <c r="X497" s="25"/>
      <c r="Y497" s="9"/>
    </row>
    <row r="498" spans="1:25">
      <c r="A498" s="108"/>
      <c r="B498" s="108"/>
      <c r="C498" s="112"/>
      <c r="D498" s="112"/>
      <c r="E498" s="112"/>
      <c r="F498" s="173">
        <v>230</v>
      </c>
      <c r="G498" s="76" t="s">
        <v>3799</v>
      </c>
      <c r="H498" s="174" t="s">
        <v>4109</v>
      </c>
      <c r="I498" s="179"/>
      <c r="J498" s="180"/>
      <c r="K498" s="179"/>
      <c r="L498" s="190"/>
      <c r="M498" s="191"/>
      <c r="N498" s="190"/>
      <c r="O498" s="200"/>
      <c r="P498" s="201"/>
      <c r="Q498" s="200"/>
      <c r="R498" s="167">
        <f t="shared" si="50"/>
        <v>35</v>
      </c>
      <c r="S498" s="25" t="str">
        <f t="shared" si="51"/>
        <v>230</v>
      </c>
      <c r="T498" s="25" t="str">
        <f t="shared" si="52"/>
        <v>Devlpmnt Assistance (Projs) Unexpnd</v>
      </c>
      <c r="U498" s="25" t="str">
        <f t="shared" si="53"/>
        <v>C</v>
      </c>
      <c r="V498" s="246" t="s">
        <v>29</v>
      </c>
      <c r="W498" s="166"/>
      <c r="X498" s="25" t="s">
        <v>4108</v>
      </c>
      <c r="Y498" s="9"/>
    </row>
    <row r="499" spans="1:25">
      <c r="A499" s="108"/>
      <c r="B499" s="108"/>
      <c r="C499" s="112"/>
      <c r="D499" s="112"/>
      <c r="E499" s="112"/>
      <c r="F499" s="174"/>
      <c r="G499" s="76"/>
      <c r="H499" s="174"/>
      <c r="I499" s="181">
        <v>2300</v>
      </c>
      <c r="J499" s="180" t="s">
        <v>3799</v>
      </c>
      <c r="K499" s="244" t="s">
        <v>4109</v>
      </c>
      <c r="L499" s="190"/>
      <c r="M499" s="191"/>
      <c r="N499" s="190"/>
      <c r="O499" s="200"/>
      <c r="P499" s="201"/>
      <c r="Q499" s="200"/>
      <c r="R499" s="167">
        <f t="shared" si="50"/>
        <v>35</v>
      </c>
      <c r="S499" s="25" t="str">
        <f t="shared" si="51"/>
        <v>2300</v>
      </c>
      <c r="T499" s="25" t="str">
        <f t="shared" si="52"/>
        <v>Devlpmnt Assistance (Projs) Unexpnd</v>
      </c>
      <c r="U499" s="25" t="str">
        <f t="shared" si="53"/>
        <v>C</v>
      </c>
      <c r="V499" s="9" t="s">
        <v>29</v>
      </c>
      <c r="W499" s="166">
        <v>230</v>
      </c>
      <c r="X499" s="25" t="s">
        <v>4108</v>
      </c>
      <c r="Y499" s="9"/>
    </row>
    <row r="500" spans="1:25">
      <c r="A500" s="108"/>
      <c r="B500" s="108"/>
      <c r="C500" s="112"/>
      <c r="D500" s="112"/>
      <c r="E500" s="112"/>
      <c r="F500" s="174"/>
      <c r="G500" s="76"/>
      <c r="H500" s="174"/>
      <c r="I500" s="179"/>
      <c r="J500" s="180"/>
      <c r="K500" s="179"/>
      <c r="L500" s="190">
        <v>23000</v>
      </c>
      <c r="M500" s="191" t="s">
        <v>3799</v>
      </c>
      <c r="N500" s="241" t="s">
        <v>4109</v>
      </c>
      <c r="O500" s="200"/>
      <c r="P500" s="201"/>
      <c r="Q500" s="200"/>
      <c r="R500" s="167">
        <f t="shared" si="50"/>
        <v>35</v>
      </c>
      <c r="S500" s="25" t="str">
        <f t="shared" si="51"/>
        <v>23000</v>
      </c>
      <c r="T500" s="25" t="str">
        <f t="shared" si="52"/>
        <v>Devlpmnt Assistance (Projs) Unexpnd</v>
      </c>
      <c r="U500" s="25" t="str">
        <f t="shared" si="53"/>
        <v>C</v>
      </c>
      <c r="V500" s="9" t="s">
        <v>29</v>
      </c>
      <c r="W500" s="166">
        <v>2300</v>
      </c>
      <c r="X500" s="25" t="s">
        <v>4108</v>
      </c>
      <c r="Y500" s="9"/>
    </row>
    <row r="501" spans="1:25">
      <c r="A501" s="108"/>
      <c r="B501" s="108"/>
      <c r="C501" s="112"/>
      <c r="D501" s="112"/>
      <c r="E501" s="112"/>
      <c r="F501" s="77"/>
      <c r="G501" s="76"/>
      <c r="H501" s="77"/>
      <c r="I501" s="179"/>
      <c r="J501" s="180"/>
      <c r="K501" s="179"/>
      <c r="L501" s="190"/>
      <c r="M501" s="191"/>
      <c r="N501" s="190"/>
      <c r="O501" s="200">
        <v>23100</v>
      </c>
      <c r="P501" s="201" t="s">
        <v>3799</v>
      </c>
      <c r="Q501" s="200" t="s">
        <v>4110</v>
      </c>
      <c r="R501" s="167">
        <f t="shared" si="50"/>
        <v>6</v>
      </c>
      <c r="S501" s="25" t="str">
        <f t="shared" si="51"/>
        <v>23100</v>
      </c>
      <c r="T501" s="25" t="str">
        <f t="shared" si="52"/>
        <v>AusAID</v>
      </c>
      <c r="U501" s="25" t="str">
        <f t="shared" si="53"/>
        <v>C</v>
      </c>
      <c r="V501" s="246" t="s">
        <v>33</v>
      </c>
      <c r="W501" s="166">
        <v>23000</v>
      </c>
      <c r="X501" s="25" t="s">
        <v>4108</v>
      </c>
      <c r="Y501" s="9"/>
    </row>
    <row r="502" spans="1:25">
      <c r="A502" s="108"/>
      <c r="B502" s="108"/>
      <c r="C502" s="112"/>
      <c r="D502" s="112"/>
      <c r="E502" s="112"/>
      <c r="F502" s="77"/>
      <c r="G502" s="76"/>
      <c r="H502" s="77"/>
      <c r="I502" s="179"/>
      <c r="J502" s="180"/>
      <c r="K502" s="179"/>
      <c r="L502" s="190"/>
      <c r="M502" s="191"/>
      <c r="N502" s="190"/>
      <c r="O502" s="200">
        <v>23200</v>
      </c>
      <c r="P502" s="201" t="s">
        <v>3799</v>
      </c>
      <c r="Q502" s="200" t="s">
        <v>4111</v>
      </c>
      <c r="R502" s="167">
        <f t="shared" si="50"/>
        <v>2</v>
      </c>
      <c r="S502" s="25" t="str">
        <f t="shared" si="51"/>
        <v>23200</v>
      </c>
      <c r="T502" s="25" t="str">
        <f t="shared" si="52"/>
        <v>NZ</v>
      </c>
      <c r="U502" s="25" t="str">
        <f t="shared" si="53"/>
        <v>C</v>
      </c>
      <c r="V502" s="246" t="s">
        <v>33</v>
      </c>
      <c r="W502" s="166">
        <v>23000</v>
      </c>
      <c r="X502" s="25" t="s">
        <v>4108</v>
      </c>
      <c r="Y502" s="9"/>
    </row>
    <row r="503" spans="1:25">
      <c r="A503" s="108"/>
      <c r="B503" s="108"/>
      <c r="C503" s="112"/>
      <c r="D503" s="112"/>
      <c r="E503" s="112"/>
      <c r="F503" s="77"/>
      <c r="G503" s="76"/>
      <c r="H503" s="77"/>
      <c r="I503" s="179"/>
      <c r="J503" s="180"/>
      <c r="K503" s="179"/>
      <c r="L503" s="190"/>
      <c r="M503" s="191"/>
      <c r="N503" s="190"/>
      <c r="O503" s="200">
        <v>23300</v>
      </c>
      <c r="P503" s="201" t="s">
        <v>3799</v>
      </c>
      <c r="Q503" s="200" t="s">
        <v>4112</v>
      </c>
      <c r="R503" s="167">
        <f t="shared" si="50"/>
        <v>2</v>
      </c>
      <c r="S503" s="25" t="str">
        <f t="shared" si="51"/>
        <v>23300</v>
      </c>
      <c r="T503" s="25" t="str">
        <f t="shared" si="52"/>
        <v>EU</v>
      </c>
      <c r="U503" s="25" t="str">
        <f t="shared" si="53"/>
        <v>C</v>
      </c>
      <c r="V503" s="246" t="s">
        <v>33</v>
      </c>
      <c r="W503" s="166">
        <v>23000</v>
      </c>
      <c r="X503" s="25" t="s">
        <v>4108</v>
      </c>
      <c r="Y503" s="9"/>
    </row>
    <row r="504" spans="1:25">
      <c r="A504" s="108"/>
      <c r="B504" s="108"/>
      <c r="C504" s="112"/>
      <c r="D504" s="112"/>
      <c r="E504" s="112"/>
      <c r="F504" s="77"/>
      <c r="G504" s="76"/>
      <c r="H504" s="77"/>
      <c r="I504" s="179"/>
      <c r="J504" s="180"/>
      <c r="K504" s="179"/>
      <c r="L504" s="190"/>
      <c r="M504" s="191"/>
      <c r="N504" s="190"/>
      <c r="O504" s="200">
        <v>23400</v>
      </c>
      <c r="P504" s="201" t="s">
        <v>3799</v>
      </c>
      <c r="Q504" s="200" t="s">
        <v>4113</v>
      </c>
      <c r="R504" s="167">
        <f t="shared" si="50"/>
        <v>6</v>
      </c>
      <c r="S504" s="25" t="str">
        <f t="shared" si="51"/>
        <v>23400</v>
      </c>
      <c r="T504" s="25" t="str">
        <f t="shared" si="52"/>
        <v xml:space="preserve">Japan </v>
      </c>
      <c r="U504" s="25" t="str">
        <f t="shared" si="53"/>
        <v>C</v>
      </c>
      <c r="V504" s="246" t="s">
        <v>33</v>
      </c>
      <c r="W504" s="166">
        <v>23000</v>
      </c>
      <c r="X504" s="25" t="s">
        <v>4108</v>
      </c>
      <c r="Y504" s="9"/>
    </row>
    <row r="505" spans="1:25">
      <c r="A505" s="108"/>
      <c r="B505" s="108"/>
      <c r="C505" s="112"/>
      <c r="D505" s="112"/>
      <c r="E505" s="112"/>
      <c r="F505" s="77"/>
      <c r="G505" s="76"/>
      <c r="H505" s="77"/>
      <c r="I505" s="179"/>
      <c r="J505" s="180"/>
      <c r="K505" s="179"/>
      <c r="L505" s="190"/>
      <c r="M505" s="191"/>
      <c r="N505" s="190"/>
      <c r="O505" s="200">
        <v>23500</v>
      </c>
      <c r="P505" s="201" t="s">
        <v>3799</v>
      </c>
      <c r="Q505" s="200" t="s">
        <v>290</v>
      </c>
      <c r="R505" s="167">
        <f t="shared" si="50"/>
        <v>6</v>
      </c>
      <c r="S505" s="25" t="str">
        <f t="shared" si="51"/>
        <v>23500</v>
      </c>
      <c r="T505" s="25" t="str">
        <f t="shared" si="52"/>
        <v>Others</v>
      </c>
      <c r="U505" s="25" t="str">
        <f t="shared" si="53"/>
        <v>C</v>
      </c>
      <c r="V505" s="246" t="s">
        <v>33</v>
      </c>
      <c r="W505" s="166">
        <v>23000</v>
      </c>
      <c r="X505" s="25" t="s">
        <v>4108</v>
      </c>
      <c r="Y505" s="9"/>
    </row>
    <row r="506" spans="1:25">
      <c r="A506" s="108"/>
      <c r="B506" s="108"/>
      <c r="C506" s="112" t="s">
        <v>4114</v>
      </c>
      <c r="D506" s="112" t="s">
        <v>3799</v>
      </c>
      <c r="E506" s="164" t="s">
        <v>4115</v>
      </c>
      <c r="F506" s="77"/>
      <c r="G506" s="76"/>
      <c r="H506" s="77"/>
      <c r="I506" s="179"/>
      <c r="J506" s="180"/>
      <c r="K506" s="179"/>
      <c r="L506" s="190"/>
      <c r="M506" s="191"/>
      <c r="N506" s="190"/>
      <c r="O506" s="200"/>
      <c r="P506" s="201"/>
      <c r="Q506" s="200"/>
      <c r="R506" s="167">
        <f t="shared" si="50"/>
        <v>0</v>
      </c>
      <c r="S506" s="25" t="str">
        <f t="shared" si="51"/>
        <v/>
      </c>
      <c r="T506" s="25" t="str">
        <f t="shared" si="52"/>
        <v/>
      </c>
      <c r="U506" s="25" t="str">
        <f t="shared" si="53"/>
        <v/>
      </c>
      <c r="V506" s="9"/>
      <c r="W506" s="10"/>
      <c r="X506" s="25"/>
      <c r="Y506" s="9"/>
    </row>
    <row r="507" spans="1:25">
      <c r="A507" s="108"/>
      <c r="B507" s="108"/>
      <c r="C507" s="112"/>
      <c r="D507" s="112"/>
      <c r="E507" s="164"/>
      <c r="F507" s="173">
        <v>240</v>
      </c>
      <c r="G507" s="76" t="s">
        <v>3799</v>
      </c>
      <c r="H507" s="174" t="s">
        <v>4115</v>
      </c>
      <c r="I507" s="179"/>
      <c r="J507" s="180"/>
      <c r="K507" s="179"/>
      <c r="L507" s="190"/>
      <c r="M507" s="191"/>
      <c r="N507" s="190"/>
      <c r="O507" s="200"/>
      <c r="P507" s="201"/>
      <c r="Q507" s="200"/>
      <c r="R507" s="167">
        <f t="shared" si="50"/>
        <v>18</v>
      </c>
      <c r="S507" s="25" t="str">
        <f t="shared" si="51"/>
        <v>240</v>
      </c>
      <c r="T507" s="25" t="str">
        <f t="shared" si="52"/>
        <v>Provisions Current</v>
      </c>
      <c r="U507" s="25" t="str">
        <f t="shared" si="53"/>
        <v>C</v>
      </c>
      <c r="V507" s="9" t="s">
        <v>29</v>
      </c>
      <c r="W507" s="10"/>
      <c r="X507" s="25" t="s">
        <v>4114</v>
      </c>
      <c r="Y507" s="9"/>
    </row>
    <row r="508" spans="1:25">
      <c r="A508" s="108"/>
      <c r="B508" s="108"/>
      <c r="C508" s="112"/>
      <c r="D508" s="112"/>
      <c r="E508" s="164"/>
      <c r="F508" s="175"/>
      <c r="G508" s="76"/>
      <c r="H508" s="174"/>
      <c r="I508" s="243">
        <v>2400</v>
      </c>
      <c r="J508" s="180" t="s">
        <v>3799</v>
      </c>
      <c r="K508" s="244" t="s">
        <v>4115</v>
      </c>
      <c r="L508" s="190"/>
      <c r="M508" s="191"/>
      <c r="N508" s="190"/>
      <c r="O508" s="200"/>
      <c r="P508" s="201"/>
      <c r="Q508" s="200"/>
      <c r="R508" s="167">
        <f t="shared" si="50"/>
        <v>18</v>
      </c>
      <c r="S508" s="25" t="str">
        <f t="shared" si="51"/>
        <v>2400</v>
      </c>
      <c r="T508" s="25" t="str">
        <f t="shared" si="52"/>
        <v>Provisions Current</v>
      </c>
      <c r="U508" s="25" t="str">
        <f t="shared" si="53"/>
        <v>C</v>
      </c>
      <c r="V508" s="9" t="s">
        <v>29</v>
      </c>
      <c r="W508" s="10">
        <v>240</v>
      </c>
      <c r="X508" s="25" t="s">
        <v>4114</v>
      </c>
      <c r="Y508" s="9"/>
    </row>
    <row r="509" spans="1:25">
      <c r="A509" s="108"/>
      <c r="B509" s="108"/>
      <c r="C509" s="112"/>
      <c r="D509" s="112"/>
      <c r="E509" s="164"/>
      <c r="F509" s="175"/>
      <c r="G509" s="76"/>
      <c r="H509" s="174"/>
      <c r="I509" s="179"/>
      <c r="J509" s="180"/>
      <c r="K509" s="179"/>
      <c r="L509" s="241">
        <v>24000</v>
      </c>
      <c r="M509" s="191" t="s">
        <v>3799</v>
      </c>
      <c r="N509" s="241" t="s">
        <v>4115</v>
      </c>
      <c r="O509" s="200"/>
      <c r="P509" s="201"/>
      <c r="Q509" s="200"/>
      <c r="R509" s="167">
        <f t="shared" si="50"/>
        <v>18</v>
      </c>
      <c r="S509" s="25" t="str">
        <f t="shared" si="51"/>
        <v>24000</v>
      </c>
      <c r="T509" s="25" t="str">
        <f t="shared" si="52"/>
        <v>Provisions Current</v>
      </c>
      <c r="U509" s="25" t="str">
        <f t="shared" si="53"/>
        <v>C</v>
      </c>
      <c r="V509" s="9" t="s">
        <v>29</v>
      </c>
      <c r="W509" s="10">
        <v>2400</v>
      </c>
      <c r="X509" s="25" t="s">
        <v>4114</v>
      </c>
      <c r="Y509" s="9"/>
    </row>
    <row r="510" spans="1:25">
      <c r="A510" s="108"/>
      <c r="B510" s="108"/>
      <c r="C510" s="112"/>
      <c r="D510" s="112"/>
      <c r="E510" s="164"/>
      <c r="F510" s="77"/>
      <c r="G510" s="76"/>
      <c r="H510" s="77"/>
      <c r="I510" s="244"/>
      <c r="J510" s="180"/>
      <c r="K510" s="244"/>
      <c r="L510" s="190"/>
      <c r="M510" s="191"/>
      <c r="N510" s="190"/>
      <c r="O510" s="245">
        <v>24100</v>
      </c>
      <c r="P510" s="201" t="s">
        <v>3799</v>
      </c>
      <c r="Q510" s="245" t="s">
        <v>4116</v>
      </c>
      <c r="R510" s="167">
        <f t="shared" si="50"/>
        <v>22</v>
      </c>
      <c r="S510" s="25" t="str">
        <f t="shared" si="51"/>
        <v>24100</v>
      </c>
      <c r="T510" s="25" t="str">
        <f t="shared" si="52"/>
        <v>Annual Leave Liability</v>
      </c>
      <c r="U510" s="25" t="str">
        <f t="shared" si="53"/>
        <v>C</v>
      </c>
      <c r="V510" s="9" t="s">
        <v>33</v>
      </c>
      <c r="W510" s="10">
        <v>24000</v>
      </c>
      <c r="X510" s="25" t="s">
        <v>4114</v>
      </c>
      <c r="Y510" s="9"/>
    </row>
    <row r="511" spans="1:25">
      <c r="A511" s="108"/>
      <c r="B511" s="108"/>
      <c r="C511" s="112"/>
      <c r="D511" s="112"/>
      <c r="E511" s="164"/>
      <c r="F511" s="77"/>
      <c r="G511" s="76"/>
      <c r="H511" s="77"/>
      <c r="I511" s="244"/>
      <c r="J511" s="180"/>
      <c r="K511" s="244"/>
      <c r="L511" s="190"/>
      <c r="M511" s="191"/>
      <c r="N511" s="190"/>
      <c r="O511" s="245">
        <v>24200</v>
      </c>
      <c r="P511" s="201" t="s">
        <v>3799</v>
      </c>
      <c r="Q511" s="245" t="s">
        <v>4117</v>
      </c>
      <c r="R511" s="167">
        <f t="shared" si="50"/>
        <v>29</v>
      </c>
      <c r="S511" s="25" t="str">
        <f t="shared" si="51"/>
        <v>24200</v>
      </c>
      <c r="T511" s="25" t="str">
        <f t="shared" si="52"/>
        <v>Severance Allowance Liability</v>
      </c>
      <c r="U511" s="25" t="str">
        <f t="shared" si="53"/>
        <v>C</v>
      </c>
      <c r="V511" s="9" t="s">
        <v>33</v>
      </c>
      <c r="W511" s="10">
        <v>24000</v>
      </c>
      <c r="X511" s="25" t="s">
        <v>4114</v>
      </c>
      <c r="Y511" s="9"/>
    </row>
    <row r="512" spans="1:25">
      <c r="A512" s="108"/>
      <c r="B512" s="108"/>
      <c r="C512" s="112" t="s">
        <v>4118</v>
      </c>
      <c r="D512" s="112" t="s">
        <v>3799</v>
      </c>
      <c r="E512" s="164" t="s">
        <v>4119</v>
      </c>
      <c r="F512" s="77"/>
      <c r="G512" s="76"/>
      <c r="H512" s="77"/>
      <c r="I512" s="179"/>
      <c r="J512" s="180"/>
      <c r="K512" s="179"/>
      <c r="L512" s="190"/>
      <c r="M512" s="191"/>
      <c r="N512" s="190"/>
      <c r="O512" s="200"/>
      <c r="P512" s="201"/>
      <c r="Q512" s="200"/>
      <c r="R512" s="167">
        <f t="shared" si="50"/>
        <v>0</v>
      </c>
      <c r="S512" s="25" t="str">
        <f t="shared" si="51"/>
        <v/>
      </c>
      <c r="T512" s="25" t="str">
        <f t="shared" si="52"/>
        <v/>
      </c>
      <c r="U512" s="25" t="str">
        <f t="shared" si="53"/>
        <v/>
      </c>
      <c r="V512" s="9"/>
      <c r="W512" s="10"/>
      <c r="X512" s="25"/>
      <c r="Y512" s="9"/>
    </row>
    <row r="513" spans="1:25">
      <c r="A513" s="108"/>
      <c r="B513" s="108"/>
      <c r="C513" s="112"/>
      <c r="D513" s="112"/>
      <c r="E513" s="164"/>
      <c r="F513" s="173">
        <v>251</v>
      </c>
      <c r="G513" s="76" t="s">
        <v>3799</v>
      </c>
      <c r="H513" s="174" t="s">
        <v>4119</v>
      </c>
      <c r="I513" s="179"/>
      <c r="J513" s="180"/>
      <c r="K513" s="179"/>
      <c r="L513" s="190"/>
      <c r="M513" s="191"/>
      <c r="N513" s="190"/>
      <c r="O513" s="200"/>
      <c r="P513" s="201"/>
      <c r="Q513" s="200"/>
      <c r="R513" s="167">
        <f t="shared" si="50"/>
        <v>23</v>
      </c>
      <c r="S513" s="25" t="str">
        <f t="shared" si="51"/>
        <v>251</v>
      </c>
      <c r="T513" s="25" t="str">
        <f t="shared" si="52"/>
        <v>Deferred Income Current</v>
      </c>
      <c r="U513" s="25" t="str">
        <f t="shared" si="53"/>
        <v>C</v>
      </c>
      <c r="V513" s="9" t="s">
        <v>29</v>
      </c>
      <c r="W513" s="10"/>
      <c r="X513" s="25" t="s">
        <v>4118</v>
      </c>
      <c r="Y513" s="9"/>
    </row>
    <row r="514" spans="1:25">
      <c r="A514" s="108"/>
      <c r="B514" s="108"/>
      <c r="C514" s="112"/>
      <c r="D514" s="112"/>
      <c r="E514" s="164"/>
      <c r="F514" s="175"/>
      <c r="G514" s="76"/>
      <c r="H514" s="174"/>
      <c r="I514" s="243">
        <v>2510</v>
      </c>
      <c r="J514" s="180" t="s">
        <v>3799</v>
      </c>
      <c r="K514" s="244" t="s">
        <v>4119</v>
      </c>
      <c r="L514" s="190"/>
      <c r="M514" s="191"/>
      <c r="N514" s="190"/>
      <c r="O514" s="200"/>
      <c r="P514" s="201"/>
      <c r="Q514" s="200"/>
      <c r="R514" s="167">
        <f t="shared" si="50"/>
        <v>23</v>
      </c>
      <c r="S514" s="25" t="str">
        <f t="shared" si="51"/>
        <v>2510</v>
      </c>
      <c r="T514" s="25" t="str">
        <f t="shared" si="52"/>
        <v>Deferred Income Current</v>
      </c>
      <c r="U514" s="25" t="str">
        <f t="shared" si="53"/>
        <v>C</v>
      </c>
      <c r="V514" s="9" t="s">
        <v>29</v>
      </c>
      <c r="W514" s="10">
        <v>251</v>
      </c>
      <c r="X514" s="25" t="s">
        <v>4118</v>
      </c>
      <c r="Y514" s="9"/>
    </row>
    <row r="515" spans="1:25">
      <c r="A515" s="108"/>
      <c r="B515" s="108"/>
      <c r="C515" s="112"/>
      <c r="D515" s="112"/>
      <c r="E515" s="164"/>
      <c r="F515" s="175"/>
      <c r="G515" s="76"/>
      <c r="H515" s="174"/>
      <c r="I515" s="179"/>
      <c r="J515" s="180"/>
      <c r="K515" s="179"/>
      <c r="L515" s="241">
        <v>25100</v>
      </c>
      <c r="M515" s="191" t="s">
        <v>3799</v>
      </c>
      <c r="N515" s="241" t="s">
        <v>4119</v>
      </c>
      <c r="O515" s="200"/>
      <c r="P515" s="201"/>
      <c r="Q515" s="200"/>
      <c r="R515" s="167">
        <f t="shared" si="50"/>
        <v>23</v>
      </c>
      <c r="S515" s="25" t="str">
        <f t="shared" si="51"/>
        <v>25100</v>
      </c>
      <c r="T515" s="25" t="str">
        <f t="shared" si="52"/>
        <v>Deferred Income Current</v>
      </c>
      <c r="U515" s="25" t="str">
        <f t="shared" si="53"/>
        <v>C</v>
      </c>
      <c r="V515" s="9" t="s">
        <v>29</v>
      </c>
      <c r="W515" s="10">
        <v>2510</v>
      </c>
      <c r="X515" s="25" t="s">
        <v>4118</v>
      </c>
      <c r="Y515" s="9"/>
    </row>
    <row r="516" spans="1:25">
      <c r="A516" s="108"/>
      <c r="B516" s="108"/>
      <c r="C516" s="112"/>
      <c r="D516" s="112"/>
      <c r="E516" s="164"/>
      <c r="F516" s="175"/>
      <c r="G516" s="76"/>
      <c r="H516" s="77"/>
      <c r="I516" s="244"/>
      <c r="J516" s="180"/>
      <c r="K516" s="244"/>
      <c r="L516" s="190"/>
      <c r="M516" s="191"/>
      <c r="N516" s="190"/>
      <c r="O516" s="245">
        <v>25101</v>
      </c>
      <c r="P516" s="201" t="s">
        <v>3799</v>
      </c>
      <c r="Q516" s="245" t="s">
        <v>4119</v>
      </c>
      <c r="R516" s="167">
        <f t="shared" si="50"/>
        <v>23</v>
      </c>
      <c r="S516" s="25" t="str">
        <f t="shared" si="51"/>
        <v>25101</v>
      </c>
      <c r="T516" s="25" t="str">
        <f t="shared" si="52"/>
        <v>Deferred Income Current</v>
      </c>
      <c r="U516" s="25" t="str">
        <f t="shared" si="53"/>
        <v>C</v>
      </c>
      <c r="V516" s="9" t="s">
        <v>33</v>
      </c>
      <c r="W516" s="10">
        <v>25100</v>
      </c>
      <c r="X516" s="25" t="s">
        <v>4118</v>
      </c>
      <c r="Y516" s="9"/>
    </row>
    <row r="517" spans="1:25">
      <c r="A517" s="108"/>
      <c r="B517" s="108"/>
      <c r="C517" s="112" t="s">
        <v>4120</v>
      </c>
      <c r="D517" s="112" t="s">
        <v>3799</v>
      </c>
      <c r="E517" s="164" t="s">
        <v>4121</v>
      </c>
      <c r="F517" s="77"/>
      <c r="G517" s="76"/>
      <c r="H517" s="77"/>
      <c r="I517" s="179"/>
      <c r="J517" s="180"/>
      <c r="K517" s="179"/>
      <c r="L517" s="190"/>
      <c r="M517" s="191"/>
      <c r="N517" s="190"/>
      <c r="O517" s="200"/>
      <c r="P517" s="201"/>
      <c r="Q517" s="200"/>
      <c r="R517" s="167">
        <f t="shared" si="50"/>
        <v>0</v>
      </c>
      <c r="S517" s="25" t="str">
        <f t="shared" si="51"/>
        <v/>
      </c>
      <c r="T517" s="25" t="str">
        <f t="shared" si="52"/>
        <v/>
      </c>
      <c r="U517" s="25" t="str">
        <f t="shared" si="53"/>
        <v/>
      </c>
      <c r="V517" s="9"/>
      <c r="W517" s="10"/>
      <c r="X517" s="25"/>
      <c r="Y517" s="9"/>
    </row>
    <row r="518" spans="1:25">
      <c r="A518" s="108"/>
      <c r="B518" s="108"/>
      <c r="C518" s="112"/>
      <c r="D518" s="112"/>
      <c r="E518" s="164"/>
      <c r="F518" s="173">
        <v>261</v>
      </c>
      <c r="G518" s="76" t="s">
        <v>3799</v>
      </c>
      <c r="H518" s="174" t="s">
        <v>4122</v>
      </c>
      <c r="I518" s="179"/>
      <c r="J518" s="180"/>
      <c r="K518" s="179"/>
      <c r="L518" s="190"/>
      <c r="M518" s="191"/>
      <c r="N518" s="190"/>
      <c r="O518" s="200"/>
      <c r="P518" s="201"/>
      <c r="Q518" s="200"/>
      <c r="R518" s="167">
        <f t="shared" si="50"/>
        <v>13</v>
      </c>
      <c r="S518" s="25" t="str">
        <f t="shared" si="51"/>
        <v>261</v>
      </c>
      <c r="T518" s="25" t="str">
        <f t="shared" si="52"/>
        <v>Loans Current</v>
      </c>
      <c r="U518" s="25" t="str">
        <f t="shared" si="53"/>
        <v>C</v>
      </c>
      <c r="V518" s="9" t="s">
        <v>29</v>
      </c>
      <c r="W518" s="10"/>
      <c r="X518" s="25" t="s">
        <v>4120</v>
      </c>
      <c r="Y518" s="9"/>
    </row>
    <row r="519" spans="1:25">
      <c r="A519" s="108"/>
      <c r="B519" s="108"/>
      <c r="C519" s="112"/>
      <c r="D519" s="112"/>
      <c r="E519" s="164"/>
      <c r="F519" s="175"/>
      <c r="G519" s="76"/>
      <c r="H519" s="174"/>
      <c r="I519" s="243">
        <v>2610</v>
      </c>
      <c r="J519" s="180" t="s">
        <v>3799</v>
      </c>
      <c r="K519" s="244" t="s">
        <v>4122</v>
      </c>
      <c r="L519" s="190"/>
      <c r="M519" s="191"/>
      <c r="N519" s="190"/>
      <c r="O519" s="200"/>
      <c r="P519" s="201"/>
      <c r="Q519" s="200"/>
      <c r="R519" s="167">
        <f t="shared" si="50"/>
        <v>13</v>
      </c>
      <c r="S519" s="25" t="str">
        <f t="shared" si="51"/>
        <v>2610</v>
      </c>
      <c r="T519" s="25" t="str">
        <f t="shared" si="52"/>
        <v>Loans Current</v>
      </c>
      <c r="U519" s="25" t="str">
        <f t="shared" si="53"/>
        <v>C</v>
      </c>
      <c r="V519" s="9" t="s">
        <v>29</v>
      </c>
      <c r="W519" s="10">
        <v>261</v>
      </c>
      <c r="X519" s="25" t="s">
        <v>4120</v>
      </c>
      <c r="Y519" s="9"/>
    </row>
    <row r="520" spans="1:25">
      <c r="A520" s="108"/>
      <c r="B520" s="108"/>
      <c r="C520" s="112"/>
      <c r="D520" s="112"/>
      <c r="E520" s="164"/>
      <c r="F520" s="175"/>
      <c r="G520" s="76"/>
      <c r="H520" s="174"/>
      <c r="I520" s="179"/>
      <c r="J520" s="180"/>
      <c r="K520" s="179"/>
      <c r="L520" s="241">
        <v>26100</v>
      </c>
      <c r="M520" s="191" t="s">
        <v>3799</v>
      </c>
      <c r="N520" s="241" t="s">
        <v>4122</v>
      </c>
      <c r="O520" s="200"/>
      <c r="P520" s="201"/>
      <c r="Q520" s="200"/>
      <c r="R520" s="167">
        <f t="shared" si="50"/>
        <v>13</v>
      </c>
      <c r="S520" s="25" t="str">
        <f t="shared" si="51"/>
        <v>26100</v>
      </c>
      <c r="T520" s="25" t="str">
        <f t="shared" si="52"/>
        <v>Loans Current</v>
      </c>
      <c r="U520" s="25" t="str">
        <f t="shared" si="53"/>
        <v>C</v>
      </c>
      <c r="V520" s="9" t="s">
        <v>29</v>
      </c>
      <c r="W520" s="10">
        <v>2610</v>
      </c>
      <c r="X520" s="25" t="s">
        <v>4120</v>
      </c>
      <c r="Y520" s="9"/>
    </row>
    <row r="521" spans="1:25">
      <c r="A521" s="108"/>
      <c r="B521" s="108"/>
      <c r="C521" s="112"/>
      <c r="D521" s="112"/>
      <c r="E521" s="164"/>
      <c r="F521" s="175"/>
      <c r="G521" s="76"/>
      <c r="H521" s="77"/>
      <c r="I521" s="244"/>
      <c r="J521" s="180"/>
      <c r="K521" s="244"/>
      <c r="L521" s="190"/>
      <c r="M521" s="191"/>
      <c r="N521" s="190"/>
      <c r="O521" s="245">
        <v>26101</v>
      </c>
      <c r="P521" s="201" t="s">
        <v>3799</v>
      </c>
      <c r="Q521" s="245" t="s">
        <v>4123</v>
      </c>
      <c r="R521" s="167">
        <f t="shared" si="50"/>
        <v>16</v>
      </c>
      <c r="S521" s="25" t="str">
        <f t="shared" si="51"/>
        <v>26101</v>
      </c>
      <c r="T521" s="25" t="str">
        <f t="shared" si="52"/>
        <v>ADB Loan Current</v>
      </c>
      <c r="U521" s="25" t="str">
        <f t="shared" si="53"/>
        <v>C</v>
      </c>
      <c r="V521" s="9" t="s">
        <v>33</v>
      </c>
      <c r="W521" s="10">
        <v>26100</v>
      </c>
      <c r="X521" s="25" t="s">
        <v>4120</v>
      </c>
      <c r="Y521" s="9"/>
    </row>
    <row r="522" spans="1:25">
      <c r="A522" s="108"/>
      <c r="B522" s="108"/>
      <c r="C522" s="112"/>
      <c r="D522" s="112"/>
      <c r="E522" s="164"/>
      <c r="F522" s="175"/>
      <c r="G522" s="76"/>
      <c r="H522" s="77"/>
      <c r="I522" s="244"/>
      <c r="J522" s="180"/>
      <c r="K522" s="244"/>
      <c r="L522" s="190"/>
      <c r="M522" s="191"/>
      <c r="N522" s="190"/>
      <c r="O522" s="245">
        <v>26102</v>
      </c>
      <c r="P522" s="201" t="s">
        <v>3799</v>
      </c>
      <c r="Q522" s="245" t="s">
        <v>4124</v>
      </c>
      <c r="R522" s="167">
        <f t="shared" si="50"/>
        <v>17</v>
      </c>
      <c r="S522" s="25" t="str">
        <f t="shared" si="51"/>
        <v>26102</v>
      </c>
      <c r="T522" s="25" t="str">
        <f t="shared" si="52"/>
        <v>FNPF Loan Current</v>
      </c>
      <c r="U522" s="25" t="str">
        <f t="shared" si="53"/>
        <v>C</v>
      </c>
      <c r="V522" s="9" t="s">
        <v>33</v>
      </c>
      <c r="W522" s="10">
        <v>26100</v>
      </c>
      <c r="X522" s="25" t="s">
        <v>4120</v>
      </c>
      <c r="Y522" s="9"/>
    </row>
    <row r="523" spans="1:25">
      <c r="A523" s="108"/>
      <c r="B523" s="108"/>
      <c r="C523" s="112" t="s">
        <v>4125</v>
      </c>
      <c r="D523" s="112" t="s">
        <v>3799</v>
      </c>
      <c r="E523" s="164" t="s">
        <v>4126</v>
      </c>
      <c r="F523" s="77"/>
      <c r="G523" s="76"/>
      <c r="H523" s="77"/>
      <c r="I523" s="179"/>
      <c r="J523" s="180"/>
      <c r="K523" s="179"/>
      <c r="L523" s="190"/>
      <c r="M523" s="191"/>
      <c r="N523" s="190"/>
      <c r="O523" s="200"/>
      <c r="P523" s="201"/>
      <c r="Q523" s="200"/>
      <c r="R523" s="167">
        <f t="shared" si="50"/>
        <v>0</v>
      </c>
      <c r="S523" s="25" t="str">
        <f t="shared" si="51"/>
        <v/>
      </c>
      <c r="T523" s="25" t="str">
        <f t="shared" si="52"/>
        <v/>
      </c>
      <c r="U523" s="25" t="str">
        <f t="shared" si="53"/>
        <v/>
      </c>
      <c r="V523" s="9"/>
      <c r="W523" s="10"/>
      <c r="X523" s="25"/>
      <c r="Y523" s="9"/>
    </row>
    <row r="524" spans="1:25">
      <c r="A524" s="108"/>
      <c r="B524" s="108"/>
      <c r="C524" s="112"/>
      <c r="D524" s="112"/>
      <c r="E524" s="164"/>
      <c r="F524" s="173">
        <v>270</v>
      </c>
      <c r="G524" s="76" t="s">
        <v>3799</v>
      </c>
      <c r="H524" s="174" t="s">
        <v>4126</v>
      </c>
      <c r="I524" s="179"/>
      <c r="J524" s="180"/>
      <c r="K524" s="179"/>
      <c r="L524" s="190"/>
      <c r="M524" s="191"/>
      <c r="N524" s="190"/>
      <c r="O524" s="200"/>
      <c r="P524" s="201"/>
      <c r="Q524" s="200"/>
      <c r="R524" s="167">
        <f t="shared" si="50"/>
        <v>22</v>
      </c>
      <c r="S524" s="25" t="str">
        <f t="shared" si="51"/>
        <v>270</v>
      </c>
      <c r="T524" s="25" t="str">
        <f t="shared" si="52"/>
        <v>Provisions Non-Current</v>
      </c>
      <c r="U524" s="25" t="str">
        <f t="shared" si="53"/>
        <v>C</v>
      </c>
      <c r="V524" s="9" t="s">
        <v>29</v>
      </c>
      <c r="W524" s="10"/>
      <c r="X524" s="25" t="s">
        <v>4125</v>
      </c>
      <c r="Y524" s="9"/>
    </row>
    <row r="525" spans="1:25">
      <c r="A525" s="108"/>
      <c r="B525" s="108"/>
      <c r="C525" s="112"/>
      <c r="D525" s="112"/>
      <c r="E525" s="164"/>
      <c r="F525" s="175"/>
      <c r="G525" s="76"/>
      <c r="H525" s="174"/>
      <c r="I525" s="243">
        <v>2700</v>
      </c>
      <c r="J525" s="180" t="s">
        <v>3799</v>
      </c>
      <c r="K525" s="244" t="s">
        <v>4126</v>
      </c>
      <c r="L525" s="190"/>
      <c r="M525" s="191"/>
      <c r="N525" s="190"/>
      <c r="O525" s="200"/>
      <c r="P525" s="201"/>
      <c r="Q525" s="200"/>
      <c r="R525" s="167">
        <f t="shared" si="50"/>
        <v>22</v>
      </c>
      <c r="S525" s="25" t="str">
        <f t="shared" si="51"/>
        <v>2700</v>
      </c>
      <c r="T525" s="25" t="str">
        <f t="shared" si="52"/>
        <v>Provisions Non-Current</v>
      </c>
      <c r="U525" s="25" t="str">
        <f t="shared" si="53"/>
        <v>C</v>
      </c>
      <c r="V525" s="9" t="s">
        <v>29</v>
      </c>
      <c r="W525" s="10">
        <v>270</v>
      </c>
      <c r="X525" s="25" t="s">
        <v>4125</v>
      </c>
      <c r="Y525" s="9"/>
    </row>
    <row r="526" spans="1:25">
      <c r="A526" s="108"/>
      <c r="B526" s="108"/>
      <c r="C526" s="112"/>
      <c r="D526" s="112"/>
      <c r="E526" s="164"/>
      <c r="F526" s="175"/>
      <c r="G526" s="76"/>
      <c r="H526" s="174"/>
      <c r="I526" s="179"/>
      <c r="J526" s="180"/>
      <c r="K526" s="179"/>
      <c r="L526" s="241">
        <v>27000</v>
      </c>
      <c r="M526" s="191" t="s">
        <v>3799</v>
      </c>
      <c r="N526" s="241" t="s">
        <v>4126</v>
      </c>
      <c r="O526" s="200"/>
      <c r="P526" s="201"/>
      <c r="Q526" s="200"/>
      <c r="R526" s="167">
        <f t="shared" si="50"/>
        <v>22</v>
      </c>
      <c r="S526" s="25" t="str">
        <f t="shared" si="51"/>
        <v>27000</v>
      </c>
      <c r="T526" s="25" t="str">
        <f t="shared" si="52"/>
        <v>Provisions Non-Current</v>
      </c>
      <c r="U526" s="25" t="str">
        <f t="shared" si="53"/>
        <v>C</v>
      </c>
      <c r="V526" s="9" t="s">
        <v>29</v>
      </c>
      <c r="W526" s="10">
        <v>2700</v>
      </c>
      <c r="X526" s="25" t="s">
        <v>4125</v>
      </c>
      <c r="Y526" s="9"/>
    </row>
    <row r="527" spans="1:25">
      <c r="A527" s="108"/>
      <c r="B527" s="108"/>
      <c r="C527" s="112"/>
      <c r="D527" s="112"/>
      <c r="E527" s="164"/>
      <c r="F527" s="175"/>
      <c r="G527" s="76"/>
      <c r="H527" s="77"/>
      <c r="I527" s="244"/>
      <c r="J527" s="180"/>
      <c r="K527" s="244"/>
      <c r="L527" s="190"/>
      <c r="M527" s="191"/>
      <c r="N527" s="190"/>
      <c r="O527" s="245">
        <v>27100</v>
      </c>
      <c r="P527" s="201" t="s">
        <v>3799</v>
      </c>
      <c r="Q527" s="245" t="s">
        <v>4116</v>
      </c>
      <c r="R527" s="167">
        <f t="shared" si="50"/>
        <v>22</v>
      </c>
      <c r="S527" s="25" t="str">
        <f t="shared" si="51"/>
        <v>27100</v>
      </c>
      <c r="T527" s="25" t="str">
        <f t="shared" si="52"/>
        <v>Annual Leave Liability</v>
      </c>
      <c r="U527" s="25" t="str">
        <f t="shared" si="53"/>
        <v>C</v>
      </c>
      <c r="V527" s="9" t="s">
        <v>33</v>
      </c>
      <c r="W527" s="10">
        <v>27000</v>
      </c>
      <c r="X527" s="25" t="s">
        <v>4125</v>
      </c>
      <c r="Y527" s="9"/>
    </row>
    <row r="528" spans="1:25">
      <c r="A528" s="108"/>
      <c r="B528" s="108"/>
      <c r="C528" s="112"/>
      <c r="D528" s="112"/>
      <c r="E528" s="164"/>
      <c r="F528" s="175"/>
      <c r="G528" s="76"/>
      <c r="H528" s="77"/>
      <c r="I528" s="244"/>
      <c r="J528" s="180"/>
      <c r="K528" s="244"/>
      <c r="L528" s="190"/>
      <c r="M528" s="191"/>
      <c r="N528" s="190"/>
      <c r="O528" s="245">
        <v>27200</v>
      </c>
      <c r="P528" s="201" t="s">
        <v>3799</v>
      </c>
      <c r="Q528" s="245" t="s">
        <v>4117</v>
      </c>
      <c r="R528" s="167">
        <f t="shared" si="50"/>
        <v>29</v>
      </c>
      <c r="S528" s="25" t="str">
        <f t="shared" si="51"/>
        <v>27200</v>
      </c>
      <c r="T528" s="25" t="str">
        <f t="shared" si="52"/>
        <v>Severance Allowance Liability</v>
      </c>
      <c r="U528" s="25" t="str">
        <f t="shared" si="53"/>
        <v>C</v>
      </c>
      <c r="V528" s="9" t="s">
        <v>33</v>
      </c>
      <c r="W528" s="10">
        <v>27000</v>
      </c>
      <c r="X528" s="25" t="s">
        <v>4125</v>
      </c>
      <c r="Y528" s="9"/>
    </row>
    <row r="529" spans="1:25">
      <c r="A529" s="108"/>
      <c r="B529" s="108"/>
      <c r="C529" s="112" t="s">
        <v>4127</v>
      </c>
      <c r="D529" s="112" t="s">
        <v>3799</v>
      </c>
      <c r="E529" s="164" t="s">
        <v>4128</v>
      </c>
      <c r="F529" s="175"/>
      <c r="G529" s="76"/>
      <c r="H529" s="77"/>
      <c r="I529" s="179"/>
      <c r="J529" s="180"/>
      <c r="K529" s="179"/>
      <c r="L529" s="190"/>
      <c r="M529" s="191"/>
      <c r="N529" s="190"/>
      <c r="O529" s="200"/>
      <c r="P529" s="201"/>
      <c r="Q529" s="200"/>
      <c r="R529" s="167">
        <f t="shared" si="50"/>
        <v>0</v>
      </c>
      <c r="S529" s="25" t="str">
        <f t="shared" si="51"/>
        <v/>
      </c>
      <c r="T529" s="25" t="str">
        <f t="shared" si="52"/>
        <v/>
      </c>
      <c r="U529" s="25" t="str">
        <f t="shared" si="53"/>
        <v/>
      </c>
      <c r="V529" s="9"/>
      <c r="W529" s="10"/>
      <c r="X529" s="25"/>
      <c r="Y529" s="9"/>
    </row>
    <row r="530" spans="1:25">
      <c r="A530" s="108"/>
      <c r="B530" s="108"/>
      <c r="C530" s="112"/>
      <c r="D530" s="112"/>
      <c r="E530" s="164"/>
      <c r="F530" s="173">
        <v>281</v>
      </c>
      <c r="G530" s="76" t="s">
        <v>3799</v>
      </c>
      <c r="H530" s="174" t="s">
        <v>4128</v>
      </c>
      <c r="I530" s="179"/>
      <c r="J530" s="180"/>
      <c r="K530" s="179"/>
      <c r="L530" s="190"/>
      <c r="M530" s="191"/>
      <c r="N530" s="190"/>
      <c r="O530" s="200"/>
      <c r="P530" s="201"/>
      <c r="Q530" s="200"/>
      <c r="R530" s="167">
        <f t="shared" si="50"/>
        <v>27</v>
      </c>
      <c r="S530" s="25" t="str">
        <f t="shared" si="51"/>
        <v>281</v>
      </c>
      <c r="T530" s="25" t="str">
        <f t="shared" si="52"/>
        <v>Deferred Income Non-Current</v>
      </c>
      <c r="U530" s="25" t="str">
        <f t="shared" si="53"/>
        <v>C</v>
      </c>
      <c r="V530" s="9" t="s">
        <v>29</v>
      </c>
      <c r="W530" s="10"/>
      <c r="X530" s="25" t="s">
        <v>4127</v>
      </c>
      <c r="Y530" s="9"/>
    </row>
    <row r="531" spans="1:25">
      <c r="A531" s="108"/>
      <c r="B531" s="108"/>
      <c r="C531" s="112"/>
      <c r="D531" s="112"/>
      <c r="E531" s="164"/>
      <c r="F531" s="175"/>
      <c r="G531" s="76"/>
      <c r="H531" s="174"/>
      <c r="I531" s="243">
        <v>2810</v>
      </c>
      <c r="J531" s="180" t="s">
        <v>3799</v>
      </c>
      <c r="K531" s="244" t="s">
        <v>4128</v>
      </c>
      <c r="L531" s="190"/>
      <c r="M531" s="191"/>
      <c r="N531" s="190"/>
      <c r="O531" s="200"/>
      <c r="P531" s="201"/>
      <c r="Q531" s="200"/>
      <c r="R531" s="167">
        <f t="shared" si="50"/>
        <v>27</v>
      </c>
      <c r="S531" s="25" t="str">
        <f t="shared" si="51"/>
        <v>2810</v>
      </c>
      <c r="T531" s="25" t="str">
        <f t="shared" si="52"/>
        <v>Deferred Income Non-Current</v>
      </c>
      <c r="U531" s="25" t="str">
        <f t="shared" si="53"/>
        <v>C</v>
      </c>
      <c r="V531" s="9" t="s">
        <v>29</v>
      </c>
      <c r="W531" s="10">
        <v>281</v>
      </c>
      <c r="X531" s="25" t="s">
        <v>4127</v>
      </c>
      <c r="Y531" s="9"/>
    </row>
    <row r="532" spans="1:25">
      <c r="A532" s="108"/>
      <c r="B532" s="108"/>
      <c r="C532" s="112"/>
      <c r="D532" s="112"/>
      <c r="E532" s="164"/>
      <c r="F532" s="175"/>
      <c r="G532" s="76"/>
      <c r="H532" s="174"/>
      <c r="I532" s="179"/>
      <c r="J532" s="180"/>
      <c r="K532" s="179"/>
      <c r="L532" s="241">
        <v>28100</v>
      </c>
      <c r="M532" s="191" t="s">
        <v>3799</v>
      </c>
      <c r="N532" s="241" t="s">
        <v>4128</v>
      </c>
      <c r="O532" s="200"/>
      <c r="P532" s="201"/>
      <c r="Q532" s="200"/>
      <c r="R532" s="167">
        <f t="shared" si="50"/>
        <v>27</v>
      </c>
      <c r="S532" s="25" t="str">
        <f t="shared" si="51"/>
        <v>28100</v>
      </c>
      <c r="T532" s="25" t="str">
        <f t="shared" si="52"/>
        <v>Deferred Income Non-Current</v>
      </c>
      <c r="U532" s="25" t="str">
        <f t="shared" si="53"/>
        <v>C</v>
      </c>
      <c r="V532" s="9" t="s">
        <v>29</v>
      </c>
      <c r="W532" s="10">
        <v>2810</v>
      </c>
      <c r="X532" s="25" t="s">
        <v>4127</v>
      </c>
      <c r="Y532" s="9"/>
    </row>
    <row r="533" spans="1:25">
      <c r="A533" s="108"/>
      <c r="B533" s="108"/>
      <c r="C533" s="112"/>
      <c r="D533" s="112"/>
      <c r="E533" s="164"/>
      <c r="F533" s="175"/>
      <c r="G533" s="76"/>
      <c r="H533" s="77"/>
      <c r="I533" s="244"/>
      <c r="J533" s="180"/>
      <c r="K533" s="244"/>
      <c r="L533" s="190"/>
      <c r="M533" s="191"/>
      <c r="N533" s="190"/>
      <c r="O533" s="245">
        <v>28101</v>
      </c>
      <c r="P533" s="201" t="s">
        <v>3799</v>
      </c>
      <c r="Q533" s="245" t="s">
        <v>4128</v>
      </c>
      <c r="R533" s="167">
        <f t="shared" si="50"/>
        <v>27</v>
      </c>
      <c r="S533" s="25" t="str">
        <f t="shared" si="51"/>
        <v>28101</v>
      </c>
      <c r="T533" s="25" t="str">
        <f t="shared" si="52"/>
        <v>Deferred Income Non-Current</v>
      </c>
      <c r="U533" s="25" t="str">
        <f t="shared" si="53"/>
        <v>C</v>
      </c>
      <c r="V533" s="9" t="s">
        <v>33</v>
      </c>
      <c r="W533" s="10">
        <v>28100</v>
      </c>
      <c r="X533" s="25" t="s">
        <v>4127</v>
      </c>
      <c r="Y533" s="9"/>
    </row>
    <row r="534" spans="1:25">
      <c r="A534" s="108"/>
      <c r="B534" s="108"/>
      <c r="C534" s="112" t="s">
        <v>4129</v>
      </c>
      <c r="D534" s="112" t="s">
        <v>3799</v>
      </c>
      <c r="E534" s="164" t="s">
        <v>4130</v>
      </c>
      <c r="F534" s="77"/>
      <c r="G534" s="76"/>
      <c r="H534" s="77"/>
      <c r="I534" s="179"/>
      <c r="J534" s="180"/>
      <c r="K534" s="179"/>
      <c r="L534" s="190"/>
      <c r="M534" s="191"/>
      <c r="N534" s="190"/>
      <c r="O534" s="200"/>
      <c r="P534" s="201"/>
      <c r="Q534" s="200"/>
      <c r="R534" s="167">
        <f t="shared" si="50"/>
        <v>0</v>
      </c>
      <c r="S534" s="25" t="str">
        <f t="shared" si="51"/>
        <v/>
      </c>
      <c r="T534" s="25" t="str">
        <f t="shared" si="52"/>
        <v/>
      </c>
      <c r="U534" s="25" t="str">
        <f t="shared" si="53"/>
        <v/>
      </c>
      <c r="V534" s="9"/>
      <c r="W534" s="10"/>
      <c r="X534" s="25"/>
      <c r="Y534" s="9"/>
    </row>
    <row r="535" spans="1:25">
      <c r="A535" s="108"/>
      <c r="B535" s="108"/>
      <c r="C535" s="112"/>
      <c r="D535" s="112"/>
      <c r="E535" s="164"/>
      <c r="F535" s="173">
        <v>291</v>
      </c>
      <c r="G535" s="76" t="s">
        <v>3799</v>
      </c>
      <c r="H535" s="174" t="s">
        <v>4131</v>
      </c>
      <c r="I535" s="179"/>
      <c r="J535" s="180"/>
      <c r="K535" s="179"/>
      <c r="L535" s="190"/>
      <c r="M535" s="191"/>
      <c r="N535" s="190"/>
      <c r="O535" s="200"/>
      <c r="P535" s="201"/>
      <c r="Q535" s="200"/>
      <c r="R535" s="167">
        <f t="shared" si="50"/>
        <v>17</v>
      </c>
      <c r="S535" s="25" t="str">
        <f t="shared" si="51"/>
        <v>291</v>
      </c>
      <c r="T535" s="25" t="str">
        <f t="shared" si="52"/>
        <v>Loans Non-Current</v>
      </c>
      <c r="U535" s="25" t="str">
        <f t="shared" si="53"/>
        <v>C</v>
      </c>
      <c r="V535" s="9" t="s">
        <v>29</v>
      </c>
      <c r="W535" s="10"/>
      <c r="X535" s="25" t="s">
        <v>4129</v>
      </c>
      <c r="Y535" s="9"/>
    </row>
    <row r="536" spans="1:25">
      <c r="A536" s="108"/>
      <c r="B536" s="108"/>
      <c r="C536" s="112"/>
      <c r="D536" s="112"/>
      <c r="E536" s="164"/>
      <c r="F536" s="175"/>
      <c r="G536" s="76"/>
      <c r="H536" s="174"/>
      <c r="I536" s="243">
        <v>2910</v>
      </c>
      <c r="J536" s="180" t="s">
        <v>3799</v>
      </c>
      <c r="K536" s="244" t="s">
        <v>4131</v>
      </c>
      <c r="L536" s="190"/>
      <c r="M536" s="191"/>
      <c r="N536" s="190"/>
      <c r="O536" s="200"/>
      <c r="P536" s="201"/>
      <c r="Q536" s="200"/>
      <c r="R536" s="167">
        <f t="shared" si="50"/>
        <v>17</v>
      </c>
      <c r="S536" s="25" t="str">
        <f t="shared" si="51"/>
        <v>2910</v>
      </c>
      <c r="T536" s="25" t="str">
        <f t="shared" si="52"/>
        <v>Loans Non-Current</v>
      </c>
      <c r="U536" s="25" t="str">
        <f t="shared" si="53"/>
        <v>C</v>
      </c>
      <c r="V536" s="9" t="s">
        <v>29</v>
      </c>
      <c r="W536" s="10">
        <v>291</v>
      </c>
      <c r="X536" s="25" t="s">
        <v>4129</v>
      </c>
      <c r="Y536" s="9"/>
    </row>
    <row r="537" spans="1:25">
      <c r="A537" s="108"/>
      <c r="B537" s="108"/>
      <c r="C537" s="112"/>
      <c r="D537" s="112"/>
      <c r="E537" s="164"/>
      <c r="F537" s="175"/>
      <c r="G537" s="76"/>
      <c r="H537" s="174"/>
      <c r="I537" s="179"/>
      <c r="J537" s="180"/>
      <c r="K537" s="179"/>
      <c r="L537" s="241">
        <v>29100</v>
      </c>
      <c r="M537" s="191" t="s">
        <v>3799</v>
      </c>
      <c r="N537" s="241" t="s">
        <v>4131</v>
      </c>
      <c r="O537" s="200"/>
      <c r="P537" s="201"/>
      <c r="Q537" s="200"/>
      <c r="R537" s="167">
        <f t="shared" si="50"/>
        <v>17</v>
      </c>
      <c r="S537" s="25" t="str">
        <f t="shared" si="51"/>
        <v>29100</v>
      </c>
      <c r="T537" s="25" t="str">
        <f t="shared" si="52"/>
        <v>Loans Non-Current</v>
      </c>
      <c r="U537" s="25" t="str">
        <f t="shared" si="53"/>
        <v>C</v>
      </c>
      <c r="V537" s="9" t="s">
        <v>29</v>
      </c>
      <c r="W537" s="10">
        <v>2910</v>
      </c>
      <c r="X537" s="25" t="s">
        <v>4129</v>
      </c>
      <c r="Y537" s="9"/>
    </row>
    <row r="538" spans="1:25">
      <c r="A538" s="108"/>
      <c r="B538" s="108"/>
      <c r="C538" s="112"/>
      <c r="D538" s="112"/>
      <c r="E538" s="164"/>
      <c r="F538" s="175"/>
      <c r="G538" s="76"/>
      <c r="H538" s="77"/>
      <c r="I538" s="244"/>
      <c r="J538" s="180"/>
      <c r="K538" s="244"/>
      <c r="L538" s="190"/>
      <c r="M538" s="191"/>
      <c r="N538" s="190"/>
      <c r="O538" s="245">
        <v>29101</v>
      </c>
      <c r="P538" s="201" t="s">
        <v>3799</v>
      </c>
      <c r="Q538" s="245" t="s">
        <v>4132</v>
      </c>
      <c r="R538" s="167">
        <f t="shared" si="50"/>
        <v>20</v>
      </c>
      <c r="S538" s="25" t="str">
        <f t="shared" si="51"/>
        <v>29101</v>
      </c>
      <c r="T538" s="25" t="str">
        <f t="shared" si="52"/>
        <v>ADB Loan Non-Current</v>
      </c>
      <c r="U538" s="25" t="str">
        <f t="shared" si="53"/>
        <v>C</v>
      </c>
      <c r="V538" s="9" t="s">
        <v>33</v>
      </c>
      <c r="W538" s="10">
        <v>29100</v>
      </c>
      <c r="X538" s="25" t="s">
        <v>4129</v>
      </c>
      <c r="Y538" s="9"/>
    </row>
    <row r="539" spans="1:25">
      <c r="A539" s="108"/>
      <c r="B539" s="108"/>
      <c r="C539" s="112"/>
      <c r="D539" s="112"/>
      <c r="E539" s="164"/>
      <c r="F539" s="175"/>
      <c r="G539" s="76"/>
      <c r="H539" s="77"/>
      <c r="I539" s="244"/>
      <c r="J539" s="180"/>
      <c r="K539" s="244"/>
      <c r="L539" s="190"/>
      <c r="M539" s="191"/>
      <c r="N539" s="190"/>
      <c r="O539" s="245">
        <v>29102</v>
      </c>
      <c r="P539" s="201" t="s">
        <v>3799</v>
      </c>
      <c r="Q539" s="245" t="s">
        <v>4133</v>
      </c>
      <c r="R539" s="167">
        <f t="shared" si="50"/>
        <v>21</v>
      </c>
      <c r="S539" s="25" t="str">
        <f t="shared" si="51"/>
        <v>29102</v>
      </c>
      <c r="T539" s="25" t="str">
        <f t="shared" si="52"/>
        <v>FNPF Loan Non-Current</v>
      </c>
      <c r="U539" s="25" t="str">
        <f t="shared" si="53"/>
        <v>C</v>
      </c>
      <c r="V539" s="9" t="s">
        <v>33</v>
      </c>
      <c r="W539" s="10">
        <v>29100</v>
      </c>
      <c r="X539" s="25" t="s">
        <v>4129</v>
      </c>
      <c r="Y539" s="9"/>
    </row>
    <row r="540" spans="1:25">
      <c r="A540" s="108"/>
      <c r="B540" s="108"/>
      <c r="C540" s="112"/>
      <c r="D540" s="112"/>
      <c r="E540" s="164"/>
      <c r="F540" s="175"/>
      <c r="G540" s="76"/>
      <c r="H540" s="77"/>
      <c r="I540" s="244"/>
      <c r="J540" s="180"/>
      <c r="K540" s="244"/>
      <c r="L540" s="190"/>
      <c r="M540" s="191"/>
      <c r="N540" s="190"/>
      <c r="O540" s="245"/>
      <c r="P540" s="201"/>
      <c r="Q540" s="245"/>
      <c r="R540" s="167"/>
      <c r="S540" s="25"/>
      <c r="T540" s="25"/>
      <c r="U540" s="25"/>
      <c r="V540" s="9"/>
      <c r="W540" s="10"/>
      <c r="X540" s="25"/>
      <c r="Y540" s="9"/>
    </row>
    <row r="541" spans="1:25">
      <c r="A541" s="108"/>
      <c r="B541" s="108"/>
      <c r="C541" s="112" t="s">
        <v>5974</v>
      </c>
      <c r="D541" s="112" t="s">
        <v>3799</v>
      </c>
      <c r="E541" s="164" t="s">
        <v>5975</v>
      </c>
      <c r="F541" s="175">
        <v>295</v>
      </c>
      <c r="G541" s="76" t="s">
        <v>3799</v>
      </c>
      <c r="H541" s="77" t="s">
        <v>5975</v>
      </c>
      <c r="I541" s="244">
        <v>2950</v>
      </c>
      <c r="J541" s="180" t="s">
        <v>3799</v>
      </c>
      <c r="K541" s="244" t="s">
        <v>5975</v>
      </c>
      <c r="L541" s="190">
        <v>29500</v>
      </c>
      <c r="M541" s="191" t="s">
        <v>3799</v>
      </c>
      <c r="N541" s="190" t="s">
        <v>5975</v>
      </c>
      <c r="O541" s="245">
        <v>29501</v>
      </c>
      <c r="P541" s="201" t="s">
        <v>3799</v>
      </c>
      <c r="Q541" s="245" t="s">
        <v>5975</v>
      </c>
      <c r="R541" s="167"/>
      <c r="S541" s="25"/>
      <c r="T541" s="25"/>
      <c r="U541" s="25"/>
      <c r="V541" s="9" t="s">
        <v>33</v>
      </c>
      <c r="W541" s="10"/>
      <c r="X541" s="25"/>
      <c r="Y541" s="9"/>
    </row>
    <row r="542" spans="1:25">
      <c r="A542" s="108"/>
      <c r="B542" s="108"/>
      <c r="C542" s="112"/>
      <c r="D542" s="112"/>
      <c r="E542" s="164"/>
      <c r="F542" s="175"/>
      <c r="G542" s="76"/>
      <c r="H542" s="77"/>
      <c r="I542" s="244"/>
      <c r="J542" s="180"/>
      <c r="K542" s="244"/>
      <c r="L542" s="190"/>
      <c r="M542" s="191"/>
      <c r="N542" s="190"/>
      <c r="O542" s="245"/>
      <c r="P542" s="201"/>
      <c r="Q542" s="245"/>
      <c r="R542" s="167"/>
      <c r="S542" s="25"/>
      <c r="T542" s="25"/>
      <c r="U542" s="25"/>
      <c r="V542" s="9"/>
      <c r="W542" s="10"/>
      <c r="X542" s="25"/>
      <c r="Y542" s="9"/>
    </row>
    <row r="543" spans="1:25">
      <c r="A543" s="108"/>
      <c r="B543" s="108"/>
      <c r="C543" s="112"/>
      <c r="D543" s="112"/>
      <c r="E543" s="164"/>
      <c r="F543" s="175"/>
      <c r="G543" s="76"/>
      <c r="H543" s="77"/>
      <c r="I543" s="244"/>
      <c r="J543" s="180"/>
      <c r="K543" s="244"/>
      <c r="L543" s="190"/>
      <c r="M543" s="191"/>
      <c r="N543" s="190"/>
      <c r="O543" s="245"/>
      <c r="P543" s="201"/>
      <c r="Q543" s="245"/>
      <c r="R543" s="167"/>
      <c r="S543" s="25"/>
      <c r="T543" s="25"/>
      <c r="U543" s="25"/>
      <c r="V543" s="9"/>
      <c r="W543" s="10"/>
      <c r="X543" s="25"/>
      <c r="Y543" s="9"/>
    </row>
    <row r="544" spans="1:25">
      <c r="A544" s="108">
        <v>30</v>
      </c>
      <c r="B544" s="108" t="s">
        <v>4134</v>
      </c>
      <c r="C544" s="112"/>
      <c r="D544" s="165"/>
      <c r="E544" s="237"/>
      <c r="F544" s="77"/>
      <c r="G544" s="76"/>
      <c r="H544" s="77"/>
      <c r="I544" s="179"/>
      <c r="J544" s="180"/>
      <c r="K544" s="179"/>
      <c r="L544" s="190"/>
      <c r="M544" s="191"/>
      <c r="N544" s="190"/>
      <c r="O544" s="200"/>
      <c r="P544" s="201"/>
      <c r="Q544" s="200"/>
      <c r="R544" s="167">
        <f t="shared" ref="R544:R607" si="54">MAX(LEN(H544),LEN(K544),LEN(N544), LEN(Q544))</f>
        <v>0</v>
      </c>
      <c r="S544" s="25" t="str">
        <f t="shared" ref="S544:S576" si="55">F544&amp;I544&amp;L544&amp;O544</f>
        <v/>
      </c>
      <c r="T544" s="25" t="str">
        <f t="shared" ref="T544:T576" si="56">H544&amp;K544&amp;N544&amp;Q544</f>
        <v/>
      </c>
      <c r="U544" s="25" t="str">
        <f t="shared" ref="U544:U576" si="57">G544&amp;J544&amp;M544&amp;P544</f>
        <v/>
      </c>
      <c r="V544" s="9"/>
      <c r="W544" s="10"/>
      <c r="X544" s="25"/>
      <c r="Y544" s="9"/>
    </row>
    <row r="545" spans="1:25">
      <c r="A545" s="108"/>
      <c r="B545" s="108"/>
      <c r="C545" s="112" t="s">
        <v>4135</v>
      </c>
      <c r="D545" s="112" t="s">
        <v>3799</v>
      </c>
      <c r="E545" s="164" t="s">
        <v>4136</v>
      </c>
      <c r="F545" s="77"/>
      <c r="G545" s="76"/>
      <c r="H545" s="77"/>
      <c r="I545" s="179"/>
      <c r="J545" s="180"/>
      <c r="K545" s="179"/>
      <c r="L545" s="190"/>
      <c r="M545" s="191"/>
      <c r="N545" s="190"/>
      <c r="O545" s="200"/>
      <c r="P545" s="201"/>
      <c r="Q545" s="200"/>
      <c r="R545" s="167">
        <f t="shared" si="54"/>
        <v>0</v>
      </c>
      <c r="S545" s="25" t="str">
        <f t="shared" si="55"/>
        <v/>
      </c>
      <c r="T545" s="25" t="str">
        <f t="shared" si="56"/>
        <v/>
      </c>
      <c r="U545" s="25" t="str">
        <f t="shared" si="57"/>
        <v/>
      </c>
      <c r="V545" s="9"/>
      <c r="W545" s="10"/>
      <c r="X545" s="25"/>
      <c r="Y545" s="9"/>
    </row>
    <row r="546" spans="1:25">
      <c r="A546" s="108"/>
      <c r="B546" s="108"/>
      <c r="C546" s="112"/>
      <c r="D546" s="112"/>
      <c r="E546" s="112"/>
      <c r="F546" s="172">
        <v>310</v>
      </c>
      <c r="G546" s="76" t="s">
        <v>3799</v>
      </c>
      <c r="H546" s="77" t="s">
        <v>4136</v>
      </c>
      <c r="I546" s="179"/>
      <c r="J546" s="180"/>
      <c r="K546" s="179"/>
      <c r="L546" s="190"/>
      <c r="M546" s="191"/>
      <c r="N546" s="190"/>
      <c r="O546" s="200"/>
      <c r="P546" s="201"/>
      <c r="Q546" s="200"/>
      <c r="R546" s="167">
        <f t="shared" si="54"/>
        <v>25</v>
      </c>
      <c r="S546" s="25" t="str">
        <f t="shared" si="55"/>
        <v>310</v>
      </c>
      <c r="T546" s="25" t="str">
        <f t="shared" si="56"/>
        <v>Control Accounts - Actual</v>
      </c>
      <c r="U546" s="25" t="str">
        <f t="shared" si="57"/>
        <v>C</v>
      </c>
      <c r="V546" s="9" t="s">
        <v>29</v>
      </c>
      <c r="W546" s="10"/>
      <c r="X546" s="25" t="s">
        <v>4135</v>
      </c>
      <c r="Y546" s="9"/>
    </row>
    <row r="547" spans="1:25">
      <c r="A547" s="108"/>
      <c r="B547" s="108"/>
      <c r="C547" s="112"/>
      <c r="D547" s="112"/>
      <c r="E547" s="112"/>
      <c r="F547" s="77"/>
      <c r="G547" s="76"/>
      <c r="H547" s="77"/>
      <c r="I547" s="181">
        <v>3100</v>
      </c>
      <c r="J547" s="180" t="s">
        <v>3799</v>
      </c>
      <c r="K547" s="179" t="s">
        <v>4136</v>
      </c>
      <c r="L547" s="190"/>
      <c r="M547" s="191"/>
      <c r="N547" s="190"/>
      <c r="O547" s="200"/>
      <c r="P547" s="201"/>
      <c r="Q547" s="200"/>
      <c r="R547" s="167">
        <f t="shared" si="54"/>
        <v>25</v>
      </c>
      <c r="S547" s="25" t="str">
        <f t="shared" si="55"/>
        <v>3100</v>
      </c>
      <c r="T547" s="25" t="str">
        <f t="shared" si="56"/>
        <v>Control Accounts - Actual</v>
      </c>
      <c r="U547" s="25" t="str">
        <f t="shared" si="57"/>
        <v>C</v>
      </c>
      <c r="V547" s="9" t="s">
        <v>29</v>
      </c>
      <c r="W547" s="10">
        <v>310</v>
      </c>
      <c r="X547" s="25" t="s">
        <v>4135</v>
      </c>
      <c r="Y547" s="9"/>
    </row>
    <row r="548" spans="1:25">
      <c r="A548" s="108"/>
      <c r="B548" s="108"/>
      <c r="C548" s="112"/>
      <c r="D548" s="112"/>
      <c r="E548" s="112"/>
      <c r="F548" s="77"/>
      <c r="G548" s="76"/>
      <c r="H548" s="77"/>
      <c r="I548" s="179"/>
      <c r="J548" s="180"/>
      <c r="K548" s="179"/>
      <c r="L548" s="190">
        <v>31000</v>
      </c>
      <c r="M548" s="191" t="s">
        <v>3799</v>
      </c>
      <c r="N548" s="190" t="s">
        <v>4136</v>
      </c>
      <c r="O548" s="200"/>
      <c r="P548" s="201"/>
      <c r="Q548" s="200"/>
      <c r="R548" s="167">
        <f t="shared" si="54"/>
        <v>25</v>
      </c>
      <c r="S548" s="25" t="str">
        <f t="shared" si="55"/>
        <v>31000</v>
      </c>
      <c r="T548" s="25" t="str">
        <f t="shared" si="56"/>
        <v>Control Accounts - Actual</v>
      </c>
      <c r="U548" s="25" t="str">
        <f t="shared" si="57"/>
        <v>C</v>
      </c>
      <c r="V548" s="9" t="s">
        <v>29</v>
      </c>
      <c r="W548" s="10">
        <v>3100</v>
      </c>
      <c r="X548" s="25" t="s">
        <v>4135</v>
      </c>
      <c r="Y548" s="9"/>
    </row>
    <row r="549" spans="1:25">
      <c r="A549" s="108"/>
      <c r="B549" s="108"/>
      <c r="C549" s="112"/>
      <c r="D549" s="112"/>
      <c r="E549" s="112"/>
      <c r="F549" s="136"/>
      <c r="G549" s="76"/>
      <c r="H549" s="77"/>
      <c r="I549" s="179"/>
      <c r="J549" s="182"/>
      <c r="K549" s="183"/>
      <c r="L549" s="190"/>
      <c r="M549" s="191"/>
      <c r="N549" s="190"/>
      <c r="O549" s="200">
        <v>31100</v>
      </c>
      <c r="P549" s="203" t="s">
        <v>3799</v>
      </c>
      <c r="Q549" s="204" t="s">
        <v>4137</v>
      </c>
      <c r="R549" s="167">
        <f t="shared" si="54"/>
        <v>24</v>
      </c>
      <c r="S549" s="25" t="str">
        <f t="shared" si="55"/>
        <v>31100</v>
      </c>
      <c r="T549" s="25" t="str">
        <f t="shared" si="56"/>
        <v>Revenue Control - Actual</v>
      </c>
      <c r="U549" s="25" t="str">
        <f t="shared" si="57"/>
        <v>C</v>
      </c>
      <c r="V549" s="9" t="s">
        <v>29</v>
      </c>
      <c r="W549" s="10">
        <v>31000</v>
      </c>
      <c r="X549" s="25" t="s">
        <v>4135</v>
      </c>
      <c r="Y549" s="9"/>
    </row>
    <row r="550" spans="1:25">
      <c r="A550" s="108"/>
      <c r="B550" s="108"/>
      <c r="C550" s="112"/>
      <c r="D550" s="112"/>
      <c r="E550" s="112"/>
      <c r="F550" s="136"/>
      <c r="G550" s="76"/>
      <c r="H550" s="77"/>
      <c r="I550" s="179"/>
      <c r="J550" s="182"/>
      <c r="K550" s="183"/>
      <c r="L550" s="190"/>
      <c r="M550" s="191"/>
      <c r="N550" s="190"/>
      <c r="O550" s="200">
        <v>31200</v>
      </c>
      <c r="P550" s="203" t="s">
        <v>3627</v>
      </c>
      <c r="Q550" s="204" t="s">
        <v>4138</v>
      </c>
      <c r="R550" s="167">
        <f t="shared" si="54"/>
        <v>28</v>
      </c>
      <c r="S550" s="25" t="str">
        <f t="shared" si="55"/>
        <v>31200</v>
      </c>
      <c r="T550" s="25" t="str">
        <f t="shared" si="56"/>
        <v>Expenditure Control - Actual</v>
      </c>
      <c r="U550" s="25" t="str">
        <f t="shared" si="57"/>
        <v>D</v>
      </c>
      <c r="V550" s="9" t="s">
        <v>29</v>
      </c>
      <c r="W550" s="10">
        <v>31000</v>
      </c>
      <c r="X550" s="25" t="s">
        <v>4135</v>
      </c>
      <c r="Y550" s="9"/>
    </row>
    <row r="551" spans="1:25">
      <c r="A551" s="108"/>
      <c r="B551" s="108"/>
      <c r="C551" s="112"/>
      <c r="D551" s="112"/>
      <c r="E551" s="112"/>
      <c r="F551" s="136"/>
      <c r="G551" s="76"/>
      <c r="H551" s="77"/>
      <c r="I551" s="179"/>
      <c r="J551" s="182"/>
      <c r="K551" s="183"/>
      <c r="L551" s="190"/>
      <c r="M551" s="191"/>
      <c r="N551" s="190"/>
      <c r="O551" s="200">
        <v>31300</v>
      </c>
      <c r="P551" s="203" t="s">
        <v>3627</v>
      </c>
      <c r="Q551" s="204" t="s">
        <v>4139</v>
      </c>
      <c r="R551" s="167">
        <f t="shared" si="54"/>
        <v>34</v>
      </c>
      <c r="S551" s="25" t="str">
        <f t="shared" si="55"/>
        <v>31300</v>
      </c>
      <c r="T551" s="25" t="str">
        <f t="shared" si="56"/>
        <v>Encumberance Control-Actual (Po's)</v>
      </c>
      <c r="U551" s="25" t="str">
        <f t="shared" si="57"/>
        <v>D</v>
      </c>
      <c r="V551" s="9" t="s">
        <v>29</v>
      </c>
      <c r="W551" s="10">
        <v>31000</v>
      </c>
      <c r="X551" s="25" t="s">
        <v>4135</v>
      </c>
      <c r="Y551" s="9"/>
    </row>
    <row r="552" spans="1:25">
      <c r="A552" s="108"/>
      <c r="B552" s="108"/>
      <c r="C552" s="112"/>
      <c r="D552" s="112"/>
      <c r="E552" s="112"/>
      <c r="F552" s="136"/>
      <c r="G552" s="76"/>
      <c r="H552" s="77"/>
      <c r="I552" s="179"/>
      <c r="J552" s="182"/>
      <c r="K552" s="183"/>
      <c r="L552" s="190"/>
      <c r="M552" s="191"/>
      <c r="N552" s="190"/>
      <c r="O552" s="200">
        <v>31400</v>
      </c>
      <c r="P552" s="203" t="s">
        <v>3799</v>
      </c>
      <c r="Q552" s="204" t="s">
        <v>4140</v>
      </c>
      <c r="R552" s="167">
        <f t="shared" si="54"/>
        <v>34</v>
      </c>
      <c r="S552" s="25" t="str">
        <f t="shared" si="55"/>
        <v>31400</v>
      </c>
      <c r="T552" s="25" t="str">
        <f t="shared" si="56"/>
        <v>Encumberance Reserve-Actual (Po's)</v>
      </c>
      <c r="U552" s="25" t="str">
        <f t="shared" si="57"/>
        <v>C</v>
      </c>
      <c r="V552" s="9" t="s">
        <v>29</v>
      </c>
      <c r="W552" s="10">
        <v>31000</v>
      </c>
      <c r="X552" s="25" t="s">
        <v>4135</v>
      </c>
      <c r="Y552" s="9"/>
    </row>
    <row r="553" spans="1:25">
      <c r="A553" s="108"/>
      <c r="B553" s="108"/>
      <c r="C553" s="112"/>
      <c r="D553" s="112"/>
      <c r="E553" s="112"/>
      <c r="F553" s="136"/>
      <c r="G553" s="76"/>
      <c r="H553" s="77"/>
      <c r="I553" s="179"/>
      <c r="J553" s="182"/>
      <c r="K553" s="183"/>
      <c r="L553" s="190"/>
      <c r="M553" s="191"/>
      <c r="N553" s="190"/>
      <c r="O553" s="200">
        <v>31500</v>
      </c>
      <c r="P553" s="203" t="s">
        <v>3627</v>
      </c>
      <c r="Q553" s="204" t="s">
        <v>4141</v>
      </c>
      <c r="R553" s="167">
        <f t="shared" si="54"/>
        <v>34</v>
      </c>
      <c r="S553" s="25" t="str">
        <f t="shared" si="55"/>
        <v>31500</v>
      </c>
      <c r="T553" s="25" t="str">
        <f t="shared" si="56"/>
        <v>Reservation Control-Actual (Req's)</v>
      </c>
      <c r="U553" s="25" t="str">
        <f t="shared" si="57"/>
        <v>D</v>
      </c>
      <c r="V553" s="9" t="s">
        <v>29</v>
      </c>
      <c r="W553" s="10">
        <v>31000</v>
      </c>
      <c r="X553" s="25" t="s">
        <v>4135</v>
      </c>
      <c r="Y553" s="9"/>
    </row>
    <row r="554" spans="1:25">
      <c r="A554" s="108"/>
      <c r="B554" s="108"/>
      <c r="C554" s="112"/>
      <c r="D554" s="112"/>
      <c r="E554" s="112"/>
      <c r="F554" s="136"/>
      <c r="G554" s="76"/>
      <c r="H554" s="77"/>
      <c r="I554" s="179"/>
      <c r="J554" s="182"/>
      <c r="K554" s="183"/>
      <c r="L554" s="190"/>
      <c r="M554" s="191"/>
      <c r="N554" s="190"/>
      <c r="O554" s="200">
        <v>31600</v>
      </c>
      <c r="P554" s="203" t="s">
        <v>3799</v>
      </c>
      <c r="Q554" s="204" t="s">
        <v>4142</v>
      </c>
      <c r="R554" s="167">
        <f t="shared" si="54"/>
        <v>34</v>
      </c>
      <c r="S554" s="25" t="str">
        <f t="shared" si="55"/>
        <v>31600</v>
      </c>
      <c r="T554" s="25" t="str">
        <f t="shared" si="56"/>
        <v>Reservation Reserve-Actual (Req's)</v>
      </c>
      <c r="U554" s="25" t="str">
        <f t="shared" si="57"/>
        <v>C</v>
      </c>
      <c r="V554" s="9" t="s">
        <v>29</v>
      </c>
      <c r="W554" s="10">
        <v>31000</v>
      </c>
      <c r="X554" s="25" t="s">
        <v>4135</v>
      </c>
      <c r="Y554" s="9"/>
    </row>
    <row r="555" spans="1:25">
      <c r="A555" s="108"/>
      <c r="B555" s="108"/>
      <c r="C555" s="112"/>
      <c r="D555" s="112"/>
      <c r="E555" s="112"/>
      <c r="F555" s="136"/>
      <c r="G555" s="76"/>
      <c r="H555" s="77"/>
      <c r="I555" s="179"/>
      <c r="J555" s="182"/>
      <c r="K555" s="183"/>
      <c r="L555" s="190"/>
      <c r="M555" s="191"/>
      <c r="N555" s="190"/>
      <c r="O555" s="200">
        <v>31700</v>
      </c>
      <c r="P555" s="203" t="s">
        <v>3627</v>
      </c>
      <c r="Q555" s="204" t="s">
        <v>4143</v>
      </c>
      <c r="R555" s="167">
        <f t="shared" si="54"/>
        <v>23</v>
      </c>
      <c r="S555" s="25" t="str">
        <f t="shared" si="55"/>
        <v>31700</v>
      </c>
      <c r="T555" s="25" t="str">
        <f t="shared" si="56"/>
        <v>Transfer Control-Actual</v>
      </c>
      <c r="U555" s="25" t="str">
        <f t="shared" si="57"/>
        <v>D</v>
      </c>
      <c r="V555" s="9" t="s">
        <v>29</v>
      </c>
      <c r="W555" s="10">
        <v>31000</v>
      </c>
      <c r="X555" s="25" t="s">
        <v>4135</v>
      </c>
      <c r="Y555" s="9"/>
    </row>
    <row r="556" spans="1:25">
      <c r="A556" s="108"/>
      <c r="B556" s="108"/>
      <c r="C556" s="112" t="s">
        <v>4144</v>
      </c>
      <c r="D556" s="112" t="s">
        <v>3799</v>
      </c>
      <c r="E556" s="164" t="s">
        <v>4145</v>
      </c>
      <c r="F556" s="77"/>
      <c r="G556" s="76"/>
      <c r="H556" s="77"/>
      <c r="I556" s="179"/>
      <c r="J556" s="180"/>
      <c r="K556" s="179"/>
      <c r="L556" s="190"/>
      <c r="M556" s="191"/>
      <c r="N556" s="190"/>
      <c r="O556" s="200"/>
      <c r="P556" s="201"/>
      <c r="Q556" s="200"/>
      <c r="R556" s="167">
        <f t="shared" si="54"/>
        <v>0</v>
      </c>
      <c r="S556" s="25" t="str">
        <f t="shared" si="55"/>
        <v/>
      </c>
      <c r="T556" s="25" t="str">
        <f t="shared" si="56"/>
        <v/>
      </c>
      <c r="U556" s="25" t="str">
        <f t="shared" si="57"/>
        <v/>
      </c>
      <c r="V556" s="9"/>
      <c r="W556" s="10"/>
      <c r="X556" s="25"/>
      <c r="Y556" s="9"/>
    </row>
    <row r="557" spans="1:25">
      <c r="A557" s="108"/>
      <c r="B557" s="108"/>
      <c r="C557" s="112"/>
      <c r="D557" s="165"/>
      <c r="E557" s="112"/>
      <c r="F557" s="173">
        <v>320</v>
      </c>
      <c r="G557" s="76" t="s">
        <v>3799</v>
      </c>
      <c r="H557" s="174" t="s">
        <v>4145</v>
      </c>
      <c r="I557" s="179"/>
      <c r="J557" s="180"/>
      <c r="K557" s="179"/>
      <c r="L557" s="190"/>
      <c r="M557" s="191"/>
      <c r="N557" s="190"/>
      <c r="O557" s="200"/>
      <c r="P557" s="201"/>
      <c r="Q557" s="200"/>
      <c r="R557" s="167">
        <f t="shared" si="54"/>
        <v>25</v>
      </c>
      <c r="S557" s="25" t="str">
        <f t="shared" si="55"/>
        <v>320</v>
      </c>
      <c r="T557" s="25" t="str">
        <f t="shared" si="56"/>
        <v>Control Accounts - Budget</v>
      </c>
      <c r="U557" s="25" t="str">
        <f t="shared" si="57"/>
        <v>C</v>
      </c>
      <c r="V557" s="9" t="s">
        <v>29</v>
      </c>
      <c r="W557" s="10"/>
      <c r="X557" s="25" t="s">
        <v>4144</v>
      </c>
      <c r="Y557" s="9"/>
    </row>
    <row r="558" spans="1:25">
      <c r="A558" s="108"/>
      <c r="B558" s="108"/>
      <c r="C558" s="112"/>
      <c r="D558" s="165"/>
      <c r="E558" s="112"/>
      <c r="F558" s="175"/>
      <c r="G558" s="76"/>
      <c r="H558" s="174"/>
      <c r="I558" s="243">
        <v>3200</v>
      </c>
      <c r="J558" s="180" t="s">
        <v>3799</v>
      </c>
      <c r="K558" s="244" t="s">
        <v>4145</v>
      </c>
      <c r="L558" s="190"/>
      <c r="M558" s="191"/>
      <c r="N558" s="190"/>
      <c r="O558" s="200"/>
      <c r="P558" s="201"/>
      <c r="Q558" s="200"/>
      <c r="R558" s="167">
        <f t="shared" si="54"/>
        <v>25</v>
      </c>
      <c r="S558" s="25" t="str">
        <f t="shared" si="55"/>
        <v>3200</v>
      </c>
      <c r="T558" s="25" t="str">
        <f t="shared" si="56"/>
        <v>Control Accounts - Budget</v>
      </c>
      <c r="U558" s="25" t="str">
        <f t="shared" si="57"/>
        <v>C</v>
      </c>
      <c r="V558" s="9" t="s">
        <v>29</v>
      </c>
      <c r="W558" s="10">
        <v>320</v>
      </c>
      <c r="X558" s="25" t="s">
        <v>4144</v>
      </c>
      <c r="Y558" s="9"/>
    </row>
    <row r="559" spans="1:25">
      <c r="A559" s="108"/>
      <c r="B559" s="108"/>
      <c r="C559" s="112"/>
      <c r="D559" s="165"/>
      <c r="E559" s="112"/>
      <c r="F559" s="175"/>
      <c r="G559" s="76"/>
      <c r="H559" s="174"/>
      <c r="I559" s="179"/>
      <c r="J559" s="180"/>
      <c r="K559" s="179"/>
      <c r="L559" s="190">
        <v>32000</v>
      </c>
      <c r="M559" s="191" t="s">
        <v>3799</v>
      </c>
      <c r="N559" s="190" t="s">
        <v>4145</v>
      </c>
      <c r="O559" s="200"/>
      <c r="P559" s="201"/>
      <c r="Q559" s="200"/>
      <c r="R559" s="167">
        <f t="shared" si="54"/>
        <v>25</v>
      </c>
      <c r="S559" s="25" t="str">
        <f t="shared" si="55"/>
        <v>32000</v>
      </c>
      <c r="T559" s="25" t="str">
        <f t="shared" si="56"/>
        <v>Control Accounts - Budget</v>
      </c>
      <c r="U559" s="25" t="str">
        <f t="shared" si="57"/>
        <v>C</v>
      </c>
      <c r="V559" s="9" t="s">
        <v>29</v>
      </c>
      <c r="W559" s="10">
        <v>3200</v>
      </c>
      <c r="X559" s="25" t="s">
        <v>4144</v>
      </c>
      <c r="Y559" s="9"/>
    </row>
    <row r="560" spans="1:25">
      <c r="A560" s="108"/>
      <c r="B560" s="108"/>
      <c r="C560" s="112"/>
      <c r="D560" s="112"/>
      <c r="E560" s="112"/>
      <c r="F560" s="136"/>
      <c r="G560" s="76"/>
      <c r="H560" s="77"/>
      <c r="I560" s="183"/>
      <c r="J560" s="182"/>
      <c r="K560" s="183"/>
      <c r="L560" s="190"/>
      <c r="M560" s="191"/>
      <c r="N560" s="190"/>
      <c r="O560" s="204">
        <v>32100</v>
      </c>
      <c r="P560" s="203" t="s">
        <v>3627</v>
      </c>
      <c r="Q560" s="204" t="s">
        <v>4146</v>
      </c>
      <c r="R560" s="167">
        <f t="shared" si="54"/>
        <v>24</v>
      </c>
      <c r="S560" s="25" t="str">
        <f t="shared" si="55"/>
        <v>32100</v>
      </c>
      <c r="T560" s="25" t="str">
        <f t="shared" si="56"/>
        <v>Budgeted Revenue Control</v>
      </c>
      <c r="U560" s="25" t="str">
        <f t="shared" si="57"/>
        <v>D</v>
      </c>
      <c r="V560" s="9" t="s">
        <v>29</v>
      </c>
      <c r="W560" s="10">
        <v>32000</v>
      </c>
      <c r="X560" s="25" t="s">
        <v>4144</v>
      </c>
      <c r="Y560" s="9"/>
    </row>
    <row r="561" spans="1:25">
      <c r="A561" s="108"/>
      <c r="B561" s="108"/>
      <c r="C561" s="112"/>
      <c r="D561" s="112"/>
      <c r="E561" s="112"/>
      <c r="F561" s="136"/>
      <c r="G561" s="76"/>
      <c r="H561" s="77"/>
      <c r="I561" s="183"/>
      <c r="J561" s="182"/>
      <c r="K561" s="183"/>
      <c r="L561" s="190"/>
      <c r="M561" s="191"/>
      <c r="N561" s="190"/>
      <c r="O561" s="204">
        <v>32200</v>
      </c>
      <c r="P561" s="203" t="s">
        <v>3799</v>
      </c>
      <c r="Q561" s="204" t="s">
        <v>4147</v>
      </c>
      <c r="R561" s="167">
        <f t="shared" si="54"/>
        <v>28</v>
      </c>
      <c r="S561" s="25" t="str">
        <f t="shared" si="55"/>
        <v>32200</v>
      </c>
      <c r="T561" s="25" t="str">
        <f t="shared" si="56"/>
        <v>Budgeted Expenditure Control</v>
      </c>
      <c r="U561" s="25" t="str">
        <f t="shared" si="57"/>
        <v>C</v>
      </c>
      <c r="V561" s="9" t="s">
        <v>29</v>
      </c>
      <c r="W561" s="10">
        <v>32000</v>
      </c>
      <c r="X561" s="25" t="s">
        <v>4144</v>
      </c>
      <c r="Y561" s="9"/>
    </row>
    <row r="562" spans="1:25">
      <c r="A562" s="108"/>
      <c r="B562" s="108"/>
      <c r="C562" s="112"/>
      <c r="D562" s="112"/>
      <c r="E562" s="112"/>
      <c r="F562" s="136"/>
      <c r="G562" s="76"/>
      <c r="H562" s="77"/>
      <c r="I562" s="183"/>
      <c r="J562" s="182"/>
      <c r="K562" s="183"/>
      <c r="L562" s="190"/>
      <c r="M562" s="191"/>
      <c r="N562" s="190"/>
      <c r="O562" s="204">
        <v>32300</v>
      </c>
      <c r="P562" s="203" t="s">
        <v>3799</v>
      </c>
      <c r="Q562" s="204" t="s">
        <v>4148</v>
      </c>
      <c r="R562" s="167">
        <f t="shared" si="54"/>
        <v>25</v>
      </c>
      <c r="S562" s="25" t="str">
        <f t="shared" si="55"/>
        <v>32300</v>
      </c>
      <c r="T562" s="25" t="str">
        <f t="shared" si="56"/>
        <v>Budgeted Transfer Control</v>
      </c>
      <c r="U562" s="25" t="str">
        <f t="shared" si="57"/>
        <v>C</v>
      </c>
      <c r="V562" s="9" t="s">
        <v>29</v>
      </c>
      <c r="W562" s="10">
        <v>32000</v>
      </c>
      <c r="X562" s="25" t="s">
        <v>4144</v>
      </c>
      <c r="Y562" s="9"/>
    </row>
    <row r="563" spans="1:25">
      <c r="A563" s="108"/>
      <c r="B563" s="108"/>
      <c r="C563" s="112"/>
      <c r="D563" s="112"/>
      <c r="E563" s="112"/>
      <c r="F563" s="136"/>
      <c r="G563" s="76"/>
      <c r="H563" s="77"/>
      <c r="I563" s="183"/>
      <c r="J563" s="182"/>
      <c r="K563" s="183"/>
      <c r="L563" s="190"/>
      <c r="M563" s="191"/>
      <c r="N563" s="190"/>
      <c r="O563" s="204">
        <v>32400</v>
      </c>
      <c r="P563" s="203" t="s">
        <v>3627</v>
      </c>
      <c r="Q563" s="204" t="s">
        <v>4149</v>
      </c>
      <c r="R563" s="167">
        <f t="shared" si="54"/>
        <v>31</v>
      </c>
      <c r="S563" s="25" t="str">
        <f t="shared" si="55"/>
        <v>32400</v>
      </c>
      <c r="T563" s="25" t="str">
        <f t="shared" si="56"/>
        <v>Budgeted Change to Fund Balance</v>
      </c>
      <c r="U563" s="25" t="str">
        <f t="shared" si="57"/>
        <v>D</v>
      </c>
      <c r="V563" s="9" t="s">
        <v>29</v>
      </c>
      <c r="W563" s="10">
        <v>32000</v>
      </c>
      <c r="X563" s="25" t="s">
        <v>4144</v>
      </c>
      <c r="Y563" s="9"/>
    </row>
    <row r="564" spans="1:25">
      <c r="A564" s="108"/>
      <c r="B564" s="108"/>
      <c r="C564" s="112" t="s">
        <v>4150</v>
      </c>
      <c r="D564" s="112" t="s">
        <v>3799</v>
      </c>
      <c r="E564" s="164" t="s">
        <v>4151</v>
      </c>
      <c r="F564" s="77"/>
      <c r="G564" s="76"/>
      <c r="H564" s="77"/>
      <c r="I564" s="179"/>
      <c r="J564" s="180"/>
      <c r="K564" s="179"/>
      <c r="L564" s="190"/>
      <c r="M564" s="191"/>
      <c r="N564" s="190"/>
      <c r="O564" s="204"/>
      <c r="P564" s="203"/>
      <c r="Q564" s="204"/>
      <c r="R564" s="167">
        <f t="shared" si="54"/>
        <v>0</v>
      </c>
      <c r="S564" s="25" t="str">
        <f t="shared" si="55"/>
        <v/>
      </c>
      <c r="T564" s="25" t="str">
        <f t="shared" si="56"/>
        <v/>
      </c>
      <c r="U564" s="25" t="str">
        <f t="shared" si="57"/>
        <v/>
      </c>
      <c r="V564" s="9"/>
      <c r="W564" s="10"/>
      <c r="X564" s="25"/>
      <c r="Y564" s="9"/>
    </row>
    <row r="565" spans="1:25">
      <c r="A565" s="108"/>
      <c r="B565" s="108"/>
      <c r="C565" s="112"/>
      <c r="D565" s="112"/>
      <c r="E565" s="112"/>
      <c r="F565" s="173">
        <v>330</v>
      </c>
      <c r="G565" s="76" t="s">
        <v>3799</v>
      </c>
      <c r="H565" s="174" t="s">
        <v>4151</v>
      </c>
      <c r="I565" s="179"/>
      <c r="J565" s="180"/>
      <c r="K565" s="179"/>
      <c r="L565" s="190"/>
      <c r="M565" s="191"/>
      <c r="N565" s="190"/>
      <c r="O565" s="204"/>
      <c r="P565" s="203"/>
      <c r="Q565" s="204"/>
      <c r="R565" s="167">
        <f t="shared" si="54"/>
        <v>29</v>
      </c>
      <c r="S565" s="25" t="str">
        <f t="shared" si="55"/>
        <v>330</v>
      </c>
      <c r="T565" s="25" t="str">
        <f t="shared" si="56"/>
        <v>Control Accounts - Prior Year</v>
      </c>
      <c r="U565" s="25" t="str">
        <f t="shared" si="57"/>
        <v>C</v>
      </c>
      <c r="V565" s="9" t="s">
        <v>29</v>
      </c>
      <c r="W565" s="10"/>
      <c r="X565" s="25" t="s">
        <v>4150</v>
      </c>
      <c r="Y565" s="9"/>
    </row>
    <row r="566" spans="1:25">
      <c r="A566" s="108"/>
      <c r="B566" s="108"/>
      <c r="C566" s="112"/>
      <c r="D566" s="112"/>
      <c r="E566" s="112"/>
      <c r="F566" s="175"/>
      <c r="G566" s="76"/>
      <c r="H566" s="174"/>
      <c r="I566" s="243">
        <v>3300</v>
      </c>
      <c r="J566" s="180" t="s">
        <v>3799</v>
      </c>
      <c r="K566" s="244" t="s">
        <v>4151</v>
      </c>
      <c r="L566" s="190"/>
      <c r="M566" s="191"/>
      <c r="N566" s="190"/>
      <c r="O566" s="204"/>
      <c r="P566" s="203"/>
      <c r="Q566" s="204"/>
      <c r="R566" s="167">
        <f t="shared" si="54"/>
        <v>29</v>
      </c>
      <c r="S566" s="25" t="str">
        <f t="shared" si="55"/>
        <v>3300</v>
      </c>
      <c r="T566" s="25" t="str">
        <f t="shared" si="56"/>
        <v>Control Accounts - Prior Year</v>
      </c>
      <c r="U566" s="25" t="str">
        <f t="shared" si="57"/>
        <v>C</v>
      </c>
      <c r="V566" s="9" t="s">
        <v>29</v>
      </c>
      <c r="W566" s="10">
        <v>330</v>
      </c>
      <c r="X566" s="25" t="s">
        <v>4150</v>
      </c>
      <c r="Y566" s="9"/>
    </row>
    <row r="567" spans="1:25">
      <c r="A567" s="108"/>
      <c r="B567" s="108"/>
      <c r="C567" s="112"/>
      <c r="D567" s="112"/>
      <c r="E567" s="112"/>
      <c r="F567" s="175"/>
      <c r="G567" s="76"/>
      <c r="H567" s="174"/>
      <c r="I567" s="179"/>
      <c r="J567" s="180"/>
      <c r="K567" s="179"/>
      <c r="L567" s="241">
        <v>33000</v>
      </c>
      <c r="M567" s="191" t="s">
        <v>3799</v>
      </c>
      <c r="N567" s="241" t="s">
        <v>4151</v>
      </c>
      <c r="O567" s="204"/>
      <c r="P567" s="203"/>
      <c r="Q567" s="204"/>
      <c r="R567" s="167">
        <f t="shared" si="54"/>
        <v>29</v>
      </c>
      <c r="S567" s="25" t="str">
        <f t="shared" si="55"/>
        <v>33000</v>
      </c>
      <c r="T567" s="25" t="str">
        <f t="shared" si="56"/>
        <v>Control Accounts - Prior Year</v>
      </c>
      <c r="U567" s="25" t="str">
        <f t="shared" si="57"/>
        <v>C</v>
      </c>
      <c r="V567" s="9" t="s">
        <v>29</v>
      </c>
      <c r="W567" s="10">
        <v>3300</v>
      </c>
      <c r="X567" s="25" t="s">
        <v>4150</v>
      </c>
      <c r="Y567" s="9"/>
    </row>
    <row r="568" spans="1:25">
      <c r="A568" s="108"/>
      <c r="B568" s="108"/>
      <c r="C568" s="112"/>
      <c r="D568" s="112"/>
      <c r="E568" s="112"/>
      <c r="F568" s="136"/>
      <c r="G568" s="76"/>
      <c r="H568" s="77"/>
      <c r="I568" s="183"/>
      <c r="J568" s="182"/>
      <c r="K568" s="183"/>
      <c r="L568" s="190"/>
      <c r="M568" s="191"/>
      <c r="N568" s="190"/>
      <c r="O568" s="204">
        <v>33100</v>
      </c>
      <c r="P568" s="203" t="s">
        <v>3799</v>
      </c>
      <c r="Q568" s="204" t="s">
        <v>4152</v>
      </c>
      <c r="R568" s="167">
        <f t="shared" si="54"/>
        <v>20</v>
      </c>
      <c r="S568" s="25" t="str">
        <f t="shared" si="55"/>
        <v>33100</v>
      </c>
      <c r="T568" s="25" t="str">
        <f t="shared" si="56"/>
        <v>Revenue Control - PY</v>
      </c>
      <c r="U568" s="25" t="str">
        <f t="shared" si="57"/>
        <v>C</v>
      </c>
      <c r="V568" s="9" t="s">
        <v>29</v>
      </c>
      <c r="W568" s="10">
        <v>33000</v>
      </c>
      <c r="X568" s="25" t="s">
        <v>4150</v>
      </c>
      <c r="Y568" s="9"/>
    </row>
    <row r="569" spans="1:25">
      <c r="A569" s="108"/>
      <c r="B569" s="108"/>
      <c r="C569" s="112"/>
      <c r="D569" s="112"/>
      <c r="E569" s="112"/>
      <c r="F569" s="136"/>
      <c r="G569" s="76"/>
      <c r="H569" s="77"/>
      <c r="I569" s="183"/>
      <c r="J569" s="182"/>
      <c r="K569" s="183"/>
      <c r="L569" s="190"/>
      <c r="M569" s="191"/>
      <c r="N569" s="190"/>
      <c r="O569" s="204">
        <v>33200</v>
      </c>
      <c r="P569" s="203" t="s">
        <v>3627</v>
      </c>
      <c r="Q569" s="204" t="s">
        <v>4153</v>
      </c>
      <c r="R569" s="167">
        <f t="shared" si="54"/>
        <v>29</v>
      </c>
      <c r="S569" s="25" t="str">
        <f t="shared" si="55"/>
        <v>33200</v>
      </c>
      <c r="T569" s="25" t="str">
        <f t="shared" si="56"/>
        <v>Revenue Control - PY Budgeted</v>
      </c>
      <c r="U569" s="25" t="str">
        <f t="shared" si="57"/>
        <v>D</v>
      </c>
      <c r="V569" s="9" t="s">
        <v>29</v>
      </c>
      <c r="W569" s="10">
        <v>33000</v>
      </c>
      <c r="X569" s="25" t="s">
        <v>4150</v>
      </c>
      <c r="Y569" s="9"/>
    </row>
    <row r="570" spans="1:25">
      <c r="A570" s="108"/>
      <c r="B570" s="108"/>
      <c r="C570" s="112"/>
      <c r="D570" s="112"/>
      <c r="E570" s="112"/>
      <c r="F570" s="136"/>
      <c r="G570" s="76"/>
      <c r="H570" s="77"/>
      <c r="I570" s="183"/>
      <c r="J570" s="182"/>
      <c r="K570" s="183"/>
      <c r="L570" s="190"/>
      <c r="M570" s="191"/>
      <c r="N570" s="190"/>
      <c r="O570" s="204">
        <v>33300</v>
      </c>
      <c r="P570" s="203" t="s">
        <v>3627</v>
      </c>
      <c r="Q570" s="204" t="s">
        <v>4154</v>
      </c>
      <c r="R570" s="167">
        <f t="shared" si="54"/>
        <v>24</v>
      </c>
      <c r="S570" s="25" t="str">
        <f t="shared" si="55"/>
        <v>33300</v>
      </c>
      <c r="T570" s="25" t="str">
        <f t="shared" si="56"/>
        <v>Expenditure Control - PY</v>
      </c>
      <c r="U570" s="25" t="str">
        <f t="shared" si="57"/>
        <v>D</v>
      </c>
      <c r="V570" s="9" t="s">
        <v>29</v>
      </c>
      <c r="W570" s="10">
        <v>33000</v>
      </c>
      <c r="X570" s="25" t="s">
        <v>4150</v>
      </c>
      <c r="Y570" s="9"/>
    </row>
    <row r="571" spans="1:25">
      <c r="A571" s="108"/>
      <c r="B571" s="108"/>
      <c r="C571" s="112"/>
      <c r="D571" s="112"/>
      <c r="E571" s="112"/>
      <c r="F571" s="136"/>
      <c r="G571" s="76"/>
      <c r="H571" s="77"/>
      <c r="I571" s="183"/>
      <c r="J571" s="182"/>
      <c r="K571" s="183"/>
      <c r="L571" s="190"/>
      <c r="M571" s="191"/>
      <c r="N571" s="190"/>
      <c r="O571" s="204">
        <v>33400</v>
      </c>
      <c r="P571" s="203" t="s">
        <v>3799</v>
      </c>
      <c r="Q571" s="204" t="s">
        <v>4155</v>
      </c>
      <c r="R571" s="167">
        <f t="shared" si="54"/>
        <v>33</v>
      </c>
      <c r="S571" s="25" t="str">
        <f t="shared" si="55"/>
        <v>33400</v>
      </c>
      <c r="T571" s="25" t="str">
        <f t="shared" si="56"/>
        <v>Expenditure Control - PY Budgeted</v>
      </c>
      <c r="U571" s="25" t="str">
        <f t="shared" si="57"/>
        <v>C</v>
      </c>
      <c r="V571" s="9" t="s">
        <v>29</v>
      </c>
      <c r="W571" s="10">
        <v>33000</v>
      </c>
      <c r="X571" s="25" t="s">
        <v>4150</v>
      </c>
      <c r="Y571" s="9"/>
    </row>
    <row r="572" spans="1:25">
      <c r="A572" s="108"/>
      <c r="B572" s="108"/>
      <c r="C572" s="112"/>
      <c r="D572" s="112"/>
      <c r="E572" s="112"/>
      <c r="F572" s="136"/>
      <c r="G572" s="76"/>
      <c r="H572" s="77"/>
      <c r="I572" s="183"/>
      <c r="J572" s="182"/>
      <c r="K572" s="183"/>
      <c r="L572" s="190"/>
      <c r="M572" s="191"/>
      <c r="N572" s="190"/>
      <c r="O572" s="204">
        <v>33500</v>
      </c>
      <c r="P572" s="203" t="s">
        <v>3627</v>
      </c>
      <c r="Q572" s="204" t="s">
        <v>4156</v>
      </c>
      <c r="R572" s="167">
        <f t="shared" si="54"/>
        <v>21</v>
      </c>
      <c r="S572" s="25" t="str">
        <f t="shared" si="55"/>
        <v>33500</v>
      </c>
      <c r="T572" s="25" t="str">
        <f t="shared" si="56"/>
        <v>Transfer Control - PY</v>
      </c>
      <c r="U572" s="25" t="str">
        <f t="shared" si="57"/>
        <v>D</v>
      </c>
      <c r="V572" s="9" t="s">
        <v>29</v>
      </c>
      <c r="W572" s="10">
        <v>33000</v>
      </c>
      <c r="X572" s="25" t="s">
        <v>4150</v>
      </c>
      <c r="Y572" s="9"/>
    </row>
    <row r="573" spans="1:25">
      <c r="A573" s="108"/>
      <c r="B573" s="108"/>
      <c r="C573" s="112"/>
      <c r="D573" s="112"/>
      <c r="E573" s="112"/>
      <c r="F573" s="136"/>
      <c r="G573" s="76"/>
      <c r="H573" s="77"/>
      <c r="I573" s="183"/>
      <c r="J573" s="182"/>
      <c r="K573" s="183"/>
      <c r="L573" s="190"/>
      <c r="M573" s="191"/>
      <c r="N573" s="190"/>
      <c r="O573" s="204">
        <v>33600</v>
      </c>
      <c r="P573" s="203" t="s">
        <v>3799</v>
      </c>
      <c r="Q573" s="204" t="s">
        <v>4157</v>
      </c>
      <c r="R573" s="167">
        <f t="shared" si="54"/>
        <v>30</v>
      </c>
      <c r="S573" s="25" t="str">
        <f t="shared" si="55"/>
        <v>33600</v>
      </c>
      <c r="T573" s="25" t="str">
        <f t="shared" si="56"/>
        <v>Transfer Control - PY Budgeted</v>
      </c>
      <c r="U573" s="25" t="str">
        <f t="shared" si="57"/>
        <v>C</v>
      </c>
      <c r="V573" s="9" t="s">
        <v>29</v>
      </c>
      <c r="W573" s="10">
        <v>33000</v>
      </c>
      <c r="X573" s="25" t="s">
        <v>4150</v>
      </c>
      <c r="Y573" s="9"/>
    </row>
    <row r="574" spans="1:25">
      <c r="A574" s="108"/>
      <c r="B574" s="108"/>
      <c r="C574" s="112"/>
      <c r="D574" s="112"/>
      <c r="E574" s="112"/>
      <c r="F574" s="136"/>
      <c r="G574" s="76"/>
      <c r="H574" s="77"/>
      <c r="I574" s="183"/>
      <c r="J574" s="182"/>
      <c r="K574" s="183"/>
      <c r="L574" s="190"/>
      <c r="M574" s="191"/>
      <c r="N574" s="190"/>
      <c r="O574" s="204">
        <v>33700</v>
      </c>
      <c r="P574" s="203" t="s">
        <v>3627</v>
      </c>
      <c r="Q574" s="204" t="s">
        <v>4158</v>
      </c>
      <c r="R574" s="167">
        <f t="shared" si="54"/>
        <v>24</v>
      </c>
      <c r="S574" s="25" t="str">
        <f t="shared" si="55"/>
        <v>33700</v>
      </c>
      <c r="T574" s="25" t="str">
        <f t="shared" si="56"/>
        <v>Encumbrance Control - PY</v>
      </c>
      <c r="U574" s="25" t="str">
        <f t="shared" si="57"/>
        <v>D</v>
      </c>
      <c r="V574" s="9" t="s">
        <v>29</v>
      </c>
      <c r="W574" s="10">
        <v>33000</v>
      </c>
      <c r="X574" s="25" t="s">
        <v>4150</v>
      </c>
      <c r="Y574" s="9"/>
    </row>
    <row r="575" spans="1:25">
      <c r="A575" s="108"/>
      <c r="B575" s="108"/>
      <c r="C575" s="112"/>
      <c r="D575" s="112"/>
      <c r="E575" s="112"/>
      <c r="F575" s="136"/>
      <c r="G575" s="76"/>
      <c r="H575" s="77"/>
      <c r="I575" s="183"/>
      <c r="J575" s="182"/>
      <c r="K575" s="183"/>
      <c r="L575" s="190"/>
      <c r="M575" s="191"/>
      <c r="N575" s="190"/>
      <c r="O575" s="204">
        <v>33800</v>
      </c>
      <c r="P575" s="203" t="s">
        <v>3799</v>
      </c>
      <c r="Q575" s="204" t="s">
        <v>4159</v>
      </c>
      <c r="R575" s="167">
        <f t="shared" si="54"/>
        <v>32</v>
      </c>
      <c r="S575" s="25" t="str">
        <f t="shared" si="55"/>
        <v>33800</v>
      </c>
      <c r="T575" s="25" t="str">
        <f t="shared" si="56"/>
        <v>Encumbrance Reserve/Control - PY</v>
      </c>
      <c r="U575" s="25" t="str">
        <f t="shared" si="57"/>
        <v>C</v>
      </c>
      <c r="V575" s="9" t="s">
        <v>29</v>
      </c>
      <c r="W575" s="10">
        <v>33000</v>
      </c>
      <c r="X575" s="25" t="s">
        <v>4150</v>
      </c>
      <c r="Y575" s="9"/>
    </row>
    <row r="576" spans="1:25">
      <c r="A576" s="108"/>
      <c r="B576" s="108"/>
      <c r="C576" s="112"/>
      <c r="D576" s="112"/>
      <c r="E576" s="112"/>
      <c r="F576" s="136"/>
      <c r="G576" s="76"/>
      <c r="H576" s="77"/>
      <c r="I576" s="183"/>
      <c r="J576" s="182"/>
      <c r="K576" s="183"/>
      <c r="L576" s="190"/>
      <c r="M576" s="191"/>
      <c r="N576" s="190"/>
      <c r="O576" s="204">
        <v>33900</v>
      </c>
      <c r="P576" s="203" t="s">
        <v>3627</v>
      </c>
      <c r="Q576" s="204" t="s">
        <v>4160</v>
      </c>
      <c r="R576" s="167">
        <f t="shared" si="54"/>
        <v>34</v>
      </c>
      <c r="S576" s="25" t="str">
        <f t="shared" si="55"/>
        <v>33900</v>
      </c>
      <c r="T576" s="25" t="str">
        <f t="shared" si="56"/>
        <v>Change to Fund Balance-PY Budgeted</v>
      </c>
      <c r="U576" s="25" t="str">
        <f t="shared" si="57"/>
        <v>D</v>
      </c>
      <c r="V576" s="9" t="s">
        <v>29</v>
      </c>
      <c r="W576" s="10">
        <v>33000</v>
      </c>
      <c r="X576" s="25" t="s">
        <v>4150</v>
      </c>
      <c r="Y576" s="9"/>
    </row>
    <row r="577" spans="1:25">
      <c r="A577" s="108">
        <v>40</v>
      </c>
      <c r="B577" s="108" t="s">
        <v>4161</v>
      </c>
      <c r="C577" s="112"/>
      <c r="D577" s="165"/>
      <c r="E577" s="112"/>
      <c r="F577" s="77"/>
      <c r="G577" s="76"/>
      <c r="H577" s="77"/>
      <c r="I577" s="179"/>
      <c r="J577" s="180"/>
      <c r="K577" s="179"/>
      <c r="L577" s="190"/>
      <c r="M577" s="191"/>
      <c r="N577" s="190"/>
      <c r="O577" s="204"/>
      <c r="P577" s="203"/>
      <c r="Q577" s="204"/>
      <c r="R577" s="167">
        <f t="shared" si="54"/>
        <v>0</v>
      </c>
      <c r="S577" s="25"/>
      <c r="T577" s="25"/>
      <c r="U577" s="25"/>
      <c r="V577" s="9"/>
      <c r="W577" s="10"/>
      <c r="X577" s="25"/>
      <c r="Y577" s="9"/>
    </row>
    <row r="578" spans="1:25">
      <c r="A578" s="108"/>
      <c r="B578" s="108"/>
      <c r="C578" s="112" t="s">
        <v>4162</v>
      </c>
      <c r="D578" s="165" t="s">
        <v>3799</v>
      </c>
      <c r="E578" s="247" t="s">
        <v>4163</v>
      </c>
      <c r="F578" s="77"/>
      <c r="G578" s="76"/>
      <c r="H578" s="77"/>
      <c r="I578" s="179"/>
      <c r="J578" s="180"/>
      <c r="K578" s="179"/>
      <c r="L578" s="190"/>
      <c r="M578" s="191"/>
      <c r="N578" s="190"/>
      <c r="O578" s="204"/>
      <c r="P578" s="203"/>
      <c r="Q578" s="204"/>
      <c r="R578" s="167">
        <f t="shared" si="54"/>
        <v>0</v>
      </c>
      <c r="S578" s="25"/>
      <c r="T578" s="25"/>
      <c r="U578" s="25"/>
      <c r="V578" s="9"/>
      <c r="W578" s="10"/>
      <c r="X578" s="25"/>
      <c r="Y578" s="9"/>
    </row>
    <row r="579" spans="1:25">
      <c r="A579" s="108"/>
      <c r="B579" s="108"/>
      <c r="C579" s="112"/>
      <c r="D579" s="165"/>
      <c r="E579" s="247"/>
      <c r="F579" s="172">
        <v>410</v>
      </c>
      <c r="G579" s="76" t="s">
        <v>3799</v>
      </c>
      <c r="H579" s="77" t="s">
        <v>4163</v>
      </c>
      <c r="I579" s="179"/>
      <c r="J579" s="180"/>
      <c r="K579" s="179"/>
      <c r="L579" s="190"/>
      <c r="M579" s="191"/>
      <c r="N579" s="190"/>
      <c r="O579" s="204"/>
      <c r="P579" s="203"/>
      <c r="Q579" s="204"/>
      <c r="R579" s="167">
        <f t="shared" si="54"/>
        <v>24</v>
      </c>
      <c r="S579" s="25" t="str">
        <f>F579&amp;I579&amp;L579&amp;O579</f>
        <v>410</v>
      </c>
      <c r="T579" s="25" t="str">
        <f>H579&amp;K579&amp;N579&amp;Q579</f>
        <v>Other Contributed Equity</v>
      </c>
      <c r="U579" s="25" t="str">
        <f>G579&amp;J579&amp;M579&amp;P579</f>
        <v>C</v>
      </c>
      <c r="V579" s="9" t="s">
        <v>29</v>
      </c>
      <c r="W579" s="10"/>
      <c r="X579" s="25" t="s">
        <v>4162</v>
      </c>
      <c r="Y579" s="9"/>
    </row>
    <row r="580" spans="1:25">
      <c r="A580" s="108"/>
      <c r="B580" s="108"/>
      <c r="C580" s="112"/>
      <c r="D580" s="165"/>
      <c r="E580" s="247"/>
      <c r="F580" s="77"/>
      <c r="G580" s="76"/>
      <c r="H580" s="77"/>
      <c r="I580" s="181">
        <v>4100</v>
      </c>
      <c r="J580" s="180" t="s">
        <v>3799</v>
      </c>
      <c r="K580" s="179" t="s">
        <v>4163</v>
      </c>
      <c r="L580" s="190"/>
      <c r="M580" s="191"/>
      <c r="N580" s="190"/>
      <c r="O580" s="204"/>
      <c r="P580" s="203"/>
      <c r="Q580" s="204"/>
      <c r="R580" s="167">
        <f t="shared" si="54"/>
        <v>24</v>
      </c>
      <c r="S580" s="25" t="str">
        <f>F580&amp;I580&amp;L580&amp;O580</f>
        <v>4100</v>
      </c>
      <c r="T580" s="25" t="str">
        <f>H580&amp;K580&amp;N580&amp;Q580</f>
        <v>Other Contributed Equity</v>
      </c>
      <c r="U580" s="25" t="str">
        <f>G580&amp;J580&amp;M580&amp;P580</f>
        <v>C</v>
      </c>
      <c r="V580" s="9" t="s">
        <v>29</v>
      </c>
      <c r="W580" s="10">
        <v>410</v>
      </c>
      <c r="X580" s="25" t="s">
        <v>4162</v>
      </c>
      <c r="Y580" s="9"/>
    </row>
    <row r="581" spans="1:25">
      <c r="A581" s="108"/>
      <c r="B581" s="108"/>
      <c r="C581" s="112"/>
      <c r="D581" s="112"/>
      <c r="E581" s="112"/>
      <c r="F581" s="77"/>
      <c r="G581" s="76"/>
      <c r="H581" s="77"/>
      <c r="I581" s="179"/>
      <c r="J581" s="180"/>
      <c r="K581" s="179"/>
      <c r="L581" s="190">
        <v>41000</v>
      </c>
      <c r="M581" s="191" t="s">
        <v>3799</v>
      </c>
      <c r="N581" s="190" t="s">
        <v>4163</v>
      </c>
      <c r="O581" s="204"/>
      <c r="P581" s="203"/>
      <c r="Q581" s="204"/>
      <c r="R581" s="167">
        <f t="shared" si="54"/>
        <v>24</v>
      </c>
      <c r="S581" s="25" t="str">
        <f>F581&amp;I581&amp;L581&amp;O581</f>
        <v>41000</v>
      </c>
      <c r="T581" s="25" t="str">
        <f>H581&amp;K581&amp;N581&amp;Q581</f>
        <v>Other Contributed Equity</v>
      </c>
      <c r="U581" s="25" t="str">
        <f>G581&amp;J581&amp;M581&amp;P581</f>
        <v>C</v>
      </c>
      <c r="V581" s="9" t="s">
        <v>29</v>
      </c>
      <c r="W581" s="10">
        <v>4100</v>
      </c>
      <c r="X581" s="25" t="s">
        <v>4162</v>
      </c>
      <c r="Y581" s="9"/>
    </row>
    <row r="582" spans="1:25">
      <c r="A582" s="108"/>
      <c r="B582" s="108"/>
      <c r="C582" s="112"/>
      <c r="D582" s="165"/>
      <c r="E582" s="247"/>
      <c r="F582" s="77"/>
      <c r="G582" s="76"/>
      <c r="H582" s="77"/>
      <c r="I582" s="179"/>
      <c r="J582" s="180"/>
      <c r="K582" s="179"/>
      <c r="L582" s="190"/>
      <c r="M582" s="191"/>
      <c r="N582" s="190"/>
      <c r="O582" s="200">
        <v>41001</v>
      </c>
      <c r="P582" s="201" t="s">
        <v>3799</v>
      </c>
      <c r="Q582" s="200" t="s">
        <v>4163</v>
      </c>
      <c r="R582" s="167">
        <f t="shared" si="54"/>
        <v>24</v>
      </c>
      <c r="S582" s="25" t="str">
        <f>F582&amp;I582&amp;L582&amp;O582</f>
        <v>41001</v>
      </c>
      <c r="T582" s="25" t="str">
        <f>H582&amp;K582&amp;N582&amp;Q582</f>
        <v>Other Contributed Equity</v>
      </c>
      <c r="U582" s="25" t="str">
        <f>G582&amp;J582&amp;M582&amp;P582</f>
        <v>C</v>
      </c>
      <c r="V582" s="9" t="s">
        <v>33</v>
      </c>
      <c r="W582" s="10">
        <v>41000</v>
      </c>
      <c r="X582" s="25" t="s">
        <v>4162</v>
      </c>
      <c r="Y582" s="9"/>
    </row>
    <row r="583" spans="1:25">
      <c r="A583" s="108"/>
      <c r="B583" s="108"/>
      <c r="C583" s="112" t="s">
        <v>4164</v>
      </c>
      <c r="D583" s="165" t="s">
        <v>3799</v>
      </c>
      <c r="E583" s="247" t="s">
        <v>4165</v>
      </c>
      <c r="F583" s="77"/>
      <c r="G583" s="76"/>
      <c r="H583" s="77"/>
      <c r="I583" s="179"/>
      <c r="J583" s="180"/>
      <c r="K583" s="179"/>
      <c r="L583" s="190"/>
      <c r="M583" s="191"/>
      <c r="N583" s="190"/>
      <c r="O583" s="204"/>
      <c r="P583" s="203"/>
      <c r="Q583" s="204"/>
      <c r="R583" s="167">
        <f t="shared" si="54"/>
        <v>0</v>
      </c>
      <c r="S583" s="25"/>
      <c r="T583" s="25"/>
      <c r="U583" s="25"/>
      <c r="V583" s="9"/>
      <c r="W583" s="10"/>
      <c r="X583" s="25"/>
      <c r="Y583" s="9"/>
    </row>
    <row r="584" spans="1:25">
      <c r="A584" s="108"/>
      <c r="B584" s="108"/>
      <c r="C584" s="112"/>
      <c r="D584" s="165"/>
      <c r="E584" s="112"/>
      <c r="F584" s="173">
        <v>420</v>
      </c>
      <c r="G584" s="76" t="s">
        <v>3799</v>
      </c>
      <c r="H584" s="174" t="s">
        <v>4165</v>
      </c>
      <c r="I584" s="179"/>
      <c r="J584" s="180"/>
      <c r="K584" s="179"/>
      <c r="L584" s="190"/>
      <c r="M584" s="191"/>
      <c r="N584" s="190"/>
      <c r="O584" s="204"/>
      <c r="P584" s="203"/>
      <c r="Q584" s="204"/>
      <c r="R584" s="167">
        <f t="shared" si="54"/>
        <v>17</v>
      </c>
      <c r="S584" s="25" t="str">
        <f>F584&amp;I584&amp;L584&amp;O584</f>
        <v>420</v>
      </c>
      <c r="T584" s="25" t="str">
        <f>H584&amp;K584&amp;N584&amp;Q584</f>
        <v>Endowment Capital</v>
      </c>
      <c r="U584" s="25" t="str">
        <f>G584&amp;J584&amp;M584&amp;P584</f>
        <v>C</v>
      </c>
      <c r="V584" s="9" t="s">
        <v>29</v>
      </c>
      <c r="W584" s="10"/>
      <c r="X584" s="25" t="s">
        <v>4164</v>
      </c>
      <c r="Y584" s="9"/>
    </row>
    <row r="585" spans="1:25">
      <c r="A585" s="108"/>
      <c r="B585" s="108"/>
      <c r="C585" s="112"/>
      <c r="D585" s="165"/>
      <c r="E585" s="247"/>
      <c r="F585" s="175"/>
      <c r="G585" s="76"/>
      <c r="H585" s="174"/>
      <c r="I585" s="243">
        <v>4200</v>
      </c>
      <c r="J585" s="180" t="s">
        <v>3799</v>
      </c>
      <c r="K585" s="244" t="s">
        <v>4165</v>
      </c>
      <c r="L585" s="190"/>
      <c r="M585" s="191"/>
      <c r="N585" s="190"/>
      <c r="O585" s="204"/>
      <c r="P585" s="203"/>
      <c r="Q585" s="204"/>
      <c r="R585" s="167">
        <f t="shared" si="54"/>
        <v>17</v>
      </c>
      <c r="S585" s="25" t="str">
        <f>F585&amp;I585&amp;L585&amp;O585</f>
        <v>4200</v>
      </c>
      <c r="T585" s="25" t="str">
        <f>H585&amp;K585&amp;N585&amp;Q585</f>
        <v>Endowment Capital</v>
      </c>
      <c r="U585" s="25" t="str">
        <f>G585&amp;J585&amp;M585&amp;P585</f>
        <v>C</v>
      </c>
      <c r="V585" s="9" t="s">
        <v>29</v>
      </c>
      <c r="W585" s="10">
        <v>420</v>
      </c>
      <c r="X585" s="25" t="s">
        <v>4164</v>
      </c>
      <c r="Y585" s="9"/>
    </row>
    <row r="586" spans="1:25">
      <c r="A586" s="108"/>
      <c r="B586" s="108"/>
      <c r="C586" s="112"/>
      <c r="D586" s="165"/>
      <c r="E586" s="247"/>
      <c r="F586" s="175"/>
      <c r="G586" s="76"/>
      <c r="H586" s="174"/>
      <c r="I586" s="179"/>
      <c r="J586" s="180"/>
      <c r="K586" s="179"/>
      <c r="L586" s="241">
        <v>42000</v>
      </c>
      <c r="M586" s="191" t="s">
        <v>3799</v>
      </c>
      <c r="N586" s="241" t="s">
        <v>4165</v>
      </c>
      <c r="O586" s="204"/>
      <c r="P586" s="203"/>
      <c r="Q586" s="204"/>
      <c r="R586" s="167">
        <f t="shared" si="54"/>
        <v>17</v>
      </c>
      <c r="S586" s="25" t="str">
        <f>F586&amp;I586&amp;L586&amp;O586</f>
        <v>42000</v>
      </c>
      <c r="T586" s="25" t="str">
        <f>H586&amp;K586&amp;N586&amp;Q586</f>
        <v>Endowment Capital</v>
      </c>
      <c r="U586" s="25" t="str">
        <f>G586&amp;J586&amp;M586&amp;P586</f>
        <v>C</v>
      </c>
      <c r="V586" s="9" t="s">
        <v>29</v>
      </c>
      <c r="W586" s="10">
        <v>4200</v>
      </c>
      <c r="X586" s="25" t="s">
        <v>4164</v>
      </c>
      <c r="Y586" s="9"/>
    </row>
    <row r="587" spans="1:25">
      <c r="A587" s="108"/>
      <c r="B587" s="108"/>
      <c r="C587" s="112"/>
      <c r="D587" s="165"/>
      <c r="E587" s="247"/>
      <c r="F587" s="175"/>
      <c r="G587" s="76"/>
      <c r="H587" s="77"/>
      <c r="I587" s="244"/>
      <c r="J587" s="180"/>
      <c r="K587" s="244"/>
      <c r="L587" s="190"/>
      <c r="M587" s="191"/>
      <c r="N587" s="190"/>
      <c r="O587" s="245">
        <v>42001</v>
      </c>
      <c r="P587" s="201" t="s">
        <v>3799</v>
      </c>
      <c r="Q587" s="245" t="s">
        <v>4165</v>
      </c>
      <c r="R587" s="167">
        <f t="shared" si="54"/>
        <v>17</v>
      </c>
      <c r="S587" s="25" t="str">
        <f>F587&amp;I587&amp;L587&amp;O587</f>
        <v>42001</v>
      </c>
      <c r="T587" s="25" t="str">
        <f>H587&amp;K587&amp;N587&amp;Q587</f>
        <v>Endowment Capital</v>
      </c>
      <c r="U587" s="25" t="str">
        <f>G587&amp;J587&amp;M587&amp;P587</f>
        <v>C</v>
      </c>
      <c r="V587" s="9" t="s">
        <v>33</v>
      </c>
      <c r="W587" s="10">
        <v>42000</v>
      </c>
      <c r="X587" s="25" t="s">
        <v>4164</v>
      </c>
      <c r="Y587" s="9"/>
    </row>
    <row r="588" spans="1:25">
      <c r="A588" s="108"/>
      <c r="B588" s="108"/>
      <c r="C588" s="112" t="s">
        <v>4166</v>
      </c>
      <c r="D588" s="165" t="s">
        <v>3799</v>
      </c>
      <c r="E588" s="247" t="s">
        <v>4167</v>
      </c>
      <c r="F588" s="77"/>
      <c r="G588" s="76"/>
      <c r="H588" s="77"/>
      <c r="I588" s="179"/>
      <c r="J588" s="180"/>
      <c r="K588" s="179"/>
      <c r="L588" s="190"/>
      <c r="M588" s="191"/>
      <c r="N588" s="190"/>
      <c r="O588" s="204"/>
      <c r="P588" s="203"/>
      <c r="Q588" s="204"/>
      <c r="R588" s="167">
        <f t="shared" si="54"/>
        <v>0</v>
      </c>
      <c r="S588" s="25"/>
      <c r="T588" s="25"/>
      <c r="U588" s="25"/>
      <c r="V588" s="9"/>
      <c r="W588" s="10"/>
      <c r="X588" s="25"/>
      <c r="Y588" s="9"/>
    </row>
    <row r="589" spans="1:25">
      <c r="A589" s="108"/>
      <c r="B589" s="108"/>
      <c r="C589" s="112"/>
      <c r="D589" s="165"/>
      <c r="E589" s="112"/>
      <c r="F589" s="172">
        <v>430</v>
      </c>
      <c r="G589" s="76" t="s">
        <v>3799</v>
      </c>
      <c r="H589" s="77" t="s">
        <v>4167</v>
      </c>
      <c r="I589" s="179"/>
      <c r="J589" s="180"/>
      <c r="K589" s="179"/>
      <c r="L589" s="190"/>
      <c r="M589" s="191"/>
      <c r="N589" s="190"/>
      <c r="O589" s="204"/>
      <c r="P589" s="203"/>
      <c r="Q589" s="204"/>
      <c r="R589" s="167">
        <f t="shared" si="54"/>
        <v>17</v>
      </c>
      <c r="S589" s="25" t="str">
        <f t="shared" ref="S589:S594" si="58">F589&amp;I589&amp;L589&amp;O589</f>
        <v>430</v>
      </c>
      <c r="T589" s="25" t="str">
        <f t="shared" ref="T589:T594" si="59">H589&amp;K589&amp;N589&amp;Q589</f>
        <v>Retained Earnings</v>
      </c>
      <c r="U589" s="25" t="str">
        <f t="shared" ref="U589:U594" si="60">G589&amp;J589&amp;M589&amp;P589</f>
        <v>C</v>
      </c>
      <c r="V589" s="9" t="s">
        <v>29</v>
      </c>
      <c r="W589" s="10"/>
      <c r="X589" s="25" t="s">
        <v>4166</v>
      </c>
      <c r="Y589" s="9"/>
    </row>
    <row r="590" spans="1:25">
      <c r="A590" s="108"/>
      <c r="B590" s="108"/>
      <c r="C590" s="112"/>
      <c r="D590" s="165"/>
      <c r="E590" s="112"/>
      <c r="F590" s="77"/>
      <c r="G590" s="76"/>
      <c r="H590" s="77"/>
      <c r="I590" s="181">
        <v>4300</v>
      </c>
      <c r="J590" s="180" t="s">
        <v>3799</v>
      </c>
      <c r="K590" s="179" t="s">
        <v>4167</v>
      </c>
      <c r="L590" s="190"/>
      <c r="M590" s="191"/>
      <c r="N590" s="190"/>
      <c r="O590" s="204"/>
      <c r="P590" s="203"/>
      <c r="Q590" s="204"/>
      <c r="R590" s="167">
        <f t="shared" si="54"/>
        <v>17</v>
      </c>
      <c r="S590" s="25" t="str">
        <f t="shared" si="58"/>
        <v>4300</v>
      </c>
      <c r="T590" s="25" t="str">
        <f t="shared" si="59"/>
        <v>Retained Earnings</v>
      </c>
      <c r="U590" s="25" t="str">
        <f t="shared" si="60"/>
        <v>C</v>
      </c>
      <c r="V590" s="9" t="s">
        <v>29</v>
      </c>
      <c r="W590" s="10">
        <v>430</v>
      </c>
      <c r="X590" s="25" t="s">
        <v>4166</v>
      </c>
      <c r="Y590" s="9"/>
    </row>
    <row r="591" spans="1:25">
      <c r="A591" s="108"/>
      <c r="B591" s="108"/>
      <c r="C591" s="112"/>
      <c r="D591" s="165"/>
      <c r="E591" s="247"/>
      <c r="F591" s="77"/>
      <c r="G591" s="76"/>
      <c r="H591" s="77"/>
      <c r="I591" s="179"/>
      <c r="J591" s="180"/>
      <c r="K591" s="179"/>
      <c r="L591" s="190">
        <v>43000</v>
      </c>
      <c r="M591" s="191" t="s">
        <v>3799</v>
      </c>
      <c r="N591" s="190" t="s">
        <v>4167</v>
      </c>
      <c r="O591" s="204"/>
      <c r="P591" s="203"/>
      <c r="Q591" s="204"/>
      <c r="R591" s="167">
        <f t="shared" si="54"/>
        <v>17</v>
      </c>
      <c r="S591" s="25" t="str">
        <f t="shared" si="58"/>
        <v>43000</v>
      </c>
      <c r="T591" s="25" t="str">
        <f t="shared" si="59"/>
        <v>Retained Earnings</v>
      </c>
      <c r="U591" s="25" t="str">
        <f t="shared" si="60"/>
        <v>C</v>
      </c>
      <c r="V591" s="9" t="s">
        <v>29</v>
      </c>
      <c r="W591" s="10">
        <v>4300</v>
      </c>
      <c r="X591" s="25" t="s">
        <v>4166</v>
      </c>
      <c r="Y591" s="9"/>
    </row>
    <row r="592" spans="1:25">
      <c r="A592" s="108"/>
      <c r="B592" s="108"/>
      <c r="C592" s="112"/>
      <c r="D592" s="165"/>
      <c r="E592" s="247"/>
      <c r="F592" s="77"/>
      <c r="G592" s="76"/>
      <c r="H592" s="77"/>
      <c r="I592" s="179"/>
      <c r="J592" s="180"/>
      <c r="K592" s="179"/>
      <c r="L592" s="190"/>
      <c r="M592" s="191"/>
      <c r="N592" s="190"/>
      <c r="O592" s="200">
        <v>43250</v>
      </c>
      <c r="P592" s="201" t="s">
        <v>3799</v>
      </c>
      <c r="Q592" s="200" t="s">
        <v>4168</v>
      </c>
      <c r="R592" s="167">
        <f t="shared" si="54"/>
        <v>12</v>
      </c>
      <c r="S592" s="25" t="str">
        <f t="shared" si="58"/>
        <v>43250</v>
      </c>
      <c r="T592" s="25" t="str">
        <f t="shared" si="59"/>
        <v>Fund Balance</v>
      </c>
      <c r="U592" s="25" t="str">
        <f t="shared" si="60"/>
        <v>C</v>
      </c>
      <c r="V592" s="9" t="s">
        <v>33</v>
      </c>
      <c r="W592" s="10">
        <v>43000</v>
      </c>
      <c r="X592" s="25" t="s">
        <v>4166</v>
      </c>
      <c r="Y592" s="9"/>
    </row>
    <row r="593" spans="1:25">
      <c r="A593" s="108"/>
      <c r="B593" s="108"/>
      <c r="C593" s="112"/>
      <c r="D593" s="165"/>
      <c r="E593" s="247"/>
      <c r="F593" s="77"/>
      <c r="G593" s="76"/>
      <c r="H593" s="77"/>
      <c r="I593" s="179"/>
      <c r="J593" s="180"/>
      <c r="K593" s="179"/>
      <c r="L593" s="190"/>
      <c r="M593" s="191"/>
      <c r="N593" s="190"/>
      <c r="O593" s="200">
        <v>43500</v>
      </c>
      <c r="P593" s="201" t="s">
        <v>3799</v>
      </c>
      <c r="Q593" s="200" t="s">
        <v>4169</v>
      </c>
      <c r="R593" s="167">
        <f t="shared" si="54"/>
        <v>22</v>
      </c>
      <c r="S593" s="25" t="str">
        <f t="shared" si="58"/>
        <v>43500</v>
      </c>
      <c r="T593" s="25" t="str">
        <f t="shared" si="59"/>
        <v>Prior Year Adjustments</v>
      </c>
      <c r="U593" s="25" t="str">
        <f t="shared" si="60"/>
        <v>C</v>
      </c>
      <c r="V593" s="9" t="s">
        <v>33</v>
      </c>
      <c r="W593" s="10">
        <v>43000</v>
      </c>
      <c r="X593" s="25" t="s">
        <v>4166</v>
      </c>
      <c r="Y593" s="9"/>
    </row>
    <row r="594" spans="1:25">
      <c r="A594" s="108"/>
      <c r="B594" s="108"/>
      <c r="C594" s="112"/>
      <c r="D594" s="165"/>
      <c r="E594" s="247"/>
      <c r="F594" s="77"/>
      <c r="G594" s="76"/>
      <c r="H594" s="77"/>
      <c r="I594" s="179"/>
      <c r="J594" s="180"/>
      <c r="K594" s="179"/>
      <c r="L594" s="190"/>
      <c r="M594" s="191"/>
      <c r="N594" s="190"/>
      <c r="O594" s="200">
        <v>43550</v>
      </c>
      <c r="P594" s="201" t="s">
        <v>3799</v>
      </c>
      <c r="Q594" s="200" t="s">
        <v>4170</v>
      </c>
      <c r="R594" s="167">
        <f t="shared" si="54"/>
        <v>12</v>
      </c>
      <c r="S594" s="25" t="str">
        <f t="shared" si="58"/>
        <v>43550</v>
      </c>
      <c r="T594" s="25" t="str">
        <f t="shared" si="59"/>
        <v>Capital Fund</v>
      </c>
      <c r="U594" s="25" t="str">
        <f t="shared" si="60"/>
        <v>C</v>
      </c>
      <c r="V594" s="9" t="s">
        <v>33</v>
      </c>
      <c r="W594" s="10">
        <v>43000</v>
      </c>
      <c r="X594" s="25" t="s">
        <v>4166</v>
      </c>
      <c r="Y594" s="9"/>
    </row>
    <row r="595" spans="1:25">
      <c r="A595" s="108"/>
      <c r="B595" s="108"/>
      <c r="C595" s="112" t="s">
        <v>4171</v>
      </c>
      <c r="D595" s="165" t="s">
        <v>3799</v>
      </c>
      <c r="E595" s="247" t="s">
        <v>4172</v>
      </c>
      <c r="F595" s="77"/>
      <c r="G595" s="76"/>
      <c r="H595" s="77"/>
      <c r="I595" s="179"/>
      <c r="J595" s="180"/>
      <c r="K595" s="179"/>
      <c r="L595" s="190"/>
      <c r="M595" s="191"/>
      <c r="N595" s="190"/>
      <c r="O595" s="200"/>
      <c r="P595" s="201"/>
      <c r="Q595" s="200"/>
      <c r="R595" s="167">
        <f t="shared" si="54"/>
        <v>0</v>
      </c>
      <c r="S595" s="25"/>
      <c r="T595" s="25"/>
      <c r="U595" s="25"/>
      <c r="V595" s="9"/>
      <c r="W595" s="10"/>
      <c r="X595" s="25"/>
      <c r="Y595" s="9"/>
    </row>
    <row r="596" spans="1:25">
      <c r="A596" s="108"/>
      <c r="B596" s="108"/>
      <c r="C596" s="112"/>
      <c r="D596" s="165"/>
      <c r="E596" s="247"/>
      <c r="F596" s="172">
        <v>440</v>
      </c>
      <c r="G596" s="76" t="s">
        <v>3799</v>
      </c>
      <c r="H596" s="77" t="s">
        <v>4173</v>
      </c>
      <c r="I596" s="179"/>
      <c r="J596" s="180"/>
      <c r="K596" s="179"/>
      <c r="L596" s="190"/>
      <c r="M596" s="191"/>
      <c r="N596" s="190"/>
      <c r="O596" s="200"/>
      <c r="P596" s="201"/>
      <c r="Q596" s="200"/>
      <c r="R596" s="167">
        <f t="shared" si="54"/>
        <v>20</v>
      </c>
      <c r="S596" s="25" t="str">
        <f t="shared" ref="S596:S659" si="61">F596&amp;I596&amp;L596&amp;O596</f>
        <v>440</v>
      </c>
      <c r="T596" s="25" t="str">
        <f t="shared" ref="T596:T659" si="62">H596&amp;K596&amp;N596&amp;Q596</f>
        <v>Exchange Gain/(Loss)</v>
      </c>
      <c r="U596" s="25" t="str">
        <f t="shared" ref="U596:U659" si="63">G596&amp;J596&amp;M596&amp;P596</f>
        <v>C</v>
      </c>
      <c r="V596" s="9" t="s">
        <v>29</v>
      </c>
      <c r="W596" s="10"/>
      <c r="X596" s="25" t="s">
        <v>4171</v>
      </c>
      <c r="Y596" s="9"/>
    </row>
    <row r="597" spans="1:25">
      <c r="A597" s="108"/>
      <c r="B597" s="108"/>
      <c r="C597" s="112"/>
      <c r="D597" s="165"/>
      <c r="E597" s="247"/>
      <c r="F597" s="77"/>
      <c r="G597" s="76"/>
      <c r="H597" s="77"/>
      <c r="I597" s="181">
        <v>4400</v>
      </c>
      <c r="J597" s="180" t="s">
        <v>3799</v>
      </c>
      <c r="K597" s="179" t="s">
        <v>4173</v>
      </c>
      <c r="L597" s="190"/>
      <c r="M597" s="191"/>
      <c r="N597" s="190"/>
      <c r="O597" s="200"/>
      <c r="P597" s="201"/>
      <c r="Q597" s="200"/>
      <c r="R597" s="167">
        <f t="shared" si="54"/>
        <v>20</v>
      </c>
      <c r="S597" s="25" t="str">
        <f t="shared" si="61"/>
        <v>4400</v>
      </c>
      <c r="T597" s="25" t="str">
        <f t="shared" si="62"/>
        <v>Exchange Gain/(Loss)</v>
      </c>
      <c r="U597" s="25" t="str">
        <f t="shared" si="63"/>
        <v>C</v>
      </c>
      <c r="V597" s="9" t="s">
        <v>29</v>
      </c>
      <c r="W597" s="10">
        <v>440</v>
      </c>
      <c r="X597" s="25" t="s">
        <v>4171</v>
      </c>
      <c r="Y597" s="9"/>
    </row>
    <row r="598" spans="1:25">
      <c r="A598" s="108"/>
      <c r="B598" s="108"/>
      <c r="C598" s="112"/>
      <c r="D598" s="165"/>
      <c r="E598" s="112"/>
      <c r="F598" s="77"/>
      <c r="G598" s="76"/>
      <c r="H598" s="77"/>
      <c r="I598" s="179"/>
      <c r="J598" s="180"/>
      <c r="K598" s="179"/>
      <c r="L598" s="190">
        <v>44000</v>
      </c>
      <c r="M598" s="191" t="s">
        <v>3799</v>
      </c>
      <c r="N598" s="190" t="s">
        <v>4173</v>
      </c>
      <c r="O598" s="200"/>
      <c r="P598" s="201"/>
      <c r="Q598" s="200"/>
      <c r="R598" s="167">
        <f t="shared" si="54"/>
        <v>20</v>
      </c>
      <c r="S598" s="25" t="str">
        <f t="shared" si="61"/>
        <v>44000</v>
      </c>
      <c r="T598" s="25" t="str">
        <f t="shared" si="62"/>
        <v>Exchange Gain/(Loss)</v>
      </c>
      <c r="U598" s="25" t="str">
        <f t="shared" si="63"/>
        <v>C</v>
      </c>
      <c r="V598" s="9" t="s">
        <v>29</v>
      </c>
      <c r="W598" s="10">
        <v>4400</v>
      </c>
      <c r="X598" s="25" t="s">
        <v>4171</v>
      </c>
      <c r="Y598" s="9"/>
    </row>
    <row r="599" spans="1:25">
      <c r="A599" s="108"/>
      <c r="B599" s="108"/>
      <c r="C599" s="112"/>
      <c r="D599" s="165"/>
      <c r="E599" s="112"/>
      <c r="F599" s="77"/>
      <c r="G599" s="76"/>
      <c r="H599" s="77"/>
      <c r="I599" s="179"/>
      <c r="J599" s="180"/>
      <c r="K599" s="179"/>
      <c r="L599" s="190"/>
      <c r="M599" s="191"/>
      <c r="N599" s="190"/>
      <c r="O599" s="200">
        <v>44001</v>
      </c>
      <c r="P599" s="201" t="s">
        <v>3799</v>
      </c>
      <c r="Q599" s="200" t="s">
        <v>4173</v>
      </c>
      <c r="R599" s="167">
        <f t="shared" si="54"/>
        <v>20</v>
      </c>
      <c r="S599" s="25" t="str">
        <f t="shared" si="61"/>
        <v>44001</v>
      </c>
      <c r="T599" s="25" t="str">
        <f t="shared" si="62"/>
        <v>Exchange Gain/(Loss)</v>
      </c>
      <c r="U599" s="25" t="str">
        <f t="shared" si="63"/>
        <v>C</v>
      </c>
      <c r="V599" s="9" t="s">
        <v>33</v>
      </c>
      <c r="W599" s="10">
        <v>44000</v>
      </c>
      <c r="X599" s="25" t="s">
        <v>4171</v>
      </c>
      <c r="Y599" s="9"/>
    </row>
    <row r="600" spans="1:25">
      <c r="A600" s="108">
        <v>50</v>
      </c>
      <c r="B600" s="108" t="s">
        <v>4174</v>
      </c>
      <c r="C600" s="112"/>
      <c r="D600" s="165"/>
      <c r="E600" s="112"/>
      <c r="F600" s="77"/>
      <c r="G600" s="76"/>
      <c r="H600" s="77"/>
      <c r="I600" s="179"/>
      <c r="J600" s="180"/>
      <c r="K600" s="179"/>
      <c r="L600" s="190"/>
      <c r="M600" s="191"/>
      <c r="N600" s="190"/>
      <c r="O600" s="200"/>
      <c r="P600" s="201"/>
      <c r="Q600" s="200"/>
      <c r="R600" s="167">
        <f t="shared" si="54"/>
        <v>0</v>
      </c>
      <c r="S600" s="25" t="str">
        <f t="shared" si="61"/>
        <v/>
      </c>
      <c r="T600" s="25" t="str">
        <f t="shared" si="62"/>
        <v/>
      </c>
      <c r="U600" s="25" t="str">
        <f t="shared" si="63"/>
        <v/>
      </c>
      <c r="V600" s="9"/>
      <c r="W600" s="10"/>
      <c r="X600" s="25"/>
      <c r="Y600" s="9"/>
    </row>
    <row r="601" spans="1:25">
      <c r="A601" s="108"/>
      <c r="B601" s="108"/>
      <c r="C601" s="247" t="s">
        <v>4175</v>
      </c>
      <c r="D601" s="165" t="s">
        <v>3799</v>
      </c>
      <c r="E601" s="112" t="s">
        <v>3702</v>
      </c>
      <c r="F601" s="172">
        <v>510</v>
      </c>
      <c r="G601" s="76" t="s">
        <v>3799</v>
      </c>
      <c r="H601" s="77" t="s">
        <v>3702</v>
      </c>
      <c r="I601" s="179"/>
      <c r="J601" s="180"/>
      <c r="K601" s="179"/>
      <c r="L601" s="190"/>
      <c r="M601" s="191"/>
      <c r="N601" s="190"/>
      <c r="O601" s="200"/>
      <c r="P601" s="201"/>
      <c r="Q601" s="200"/>
      <c r="R601" s="167">
        <f t="shared" si="54"/>
        <v>24</v>
      </c>
      <c r="S601" s="25" t="str">
        <f t="shared" si="61"/>
        <v>510</v>
      </c>
      <c r="T601" s="25" t="str">
        <f t="shared" si="62"/>
        <v>Government Contributions</v>
      </c>
      <c r="U601" s="25" t="str">
        <f t="shared" si="63"/>
        <v>C</v>
      </c>
      <c r="V601" s="9" t="s">
        <v>29</v>
      </c>
      <c r="W601" s="10"/>
      <c r="X601" s="25" t="s">
        <v>4175</v>
      </c>
      <c r="Y601" s="9"/>
    </row>
    <row r="602" spans="1:25">
      <c r="A602" s="108"/>
      <c r="B602" s="108"/>
      <c r="C602" s="247"/>
      <c r="D602" s="165"/>
      <c r="E602" s="112"/>
      <c r="F602" s="77"/>
      <c r="G602" s="76"/>
      <c r="H602" s="77"/>
      <c r="I602" s="181">
        <v>5100</v>
      </c>
      <c r="J602" s="180" t="s">
        <v>3799</v>
      </c>
      <c r="K602" s="179" t="s">
        <v>3702</v>
      </c>
      <c r="L602" s="190"/>
      <c r="M602" s="191"/>
      <c r="N602" s="190"/>
      <c r="O602" s="200"/>
      <c r="P602" s="201"/>
      <c r="Q602" s="200"/>
      <c r="R602" s="167">
        <f t="shared" si="54"/>
        <v>24</v>
      </c>
      <c r="S602" s="25" t="str">
        <f t="shared" si="61"/>
        <v>5100</v>
      </c>
      <c r="T602" s="25" t="str">
        <f t="shared" si="62"/>
        <v>Government Contributions</v>
      </c>
      <c r="U602" s="25" t="str">
        <f t="shared" si="63"/>
        <v>C</v>
      </c>
      <c r="V602" s="9" t="s">
        <v>29</v>
      </c>
      <c r="W602" s="10">
        <v>510</v>
      </c>
      <c r="X602" s="25" t="s">
        <v>4175</v>
      </c>
      <c r="Y602" s="9"/>
    </row>
    <row r="603" spans="1:25">
      <c r="A603" s="108"/>
      <c r="B603" s="108"/>
      <c r="C603" s="247"/>
      <c r="D603" s="165"/>
      <c r="E603" s="112"/>
      <c r="F603" s="77"/>
      <c r="G603" s="76"/>
      <c r="H603" s="77"/>
      <c r="I603" s="179"/>
      <c r="J603" s="180"/>
      <c r="K603" s="179"/>
      <c r="L603" s="190">
        <v>51000</v>
      </c>
      <c r="M603" s="191" t="s">
        <v>3799</v>
      </c>
      <c r="N603" s="190" t="s">
        <v>3702</v>
      </c>
      <c r="O603" s="200"/>
      <c r="P603" s="201"/>
      <c r="Q603" s="200"/>
      <c r="R603" s="167">
        <f t="shared" si="54"/>
        <v>24</v>
      </c>
      <c r="S603" s="25" t="str">
        <f t="shared" si="61"/>
        <v>51000</v>
      </c>
      <c r="T603" s="25" t="str">
        <f t="shared" si="62"/>
        <v>Government Contributions</v>
      </c>
      <c r="U603" s="25" t="str">
        <f t="shared" si="63"/>
        <v>C</v>
      </c>
      <c r="V603" s="9" t="s">
        <v>29</v>
      </c>
      <c r="W603" s="10">
        <v>5100</v>
      </c>
      <c r="X603" s="25" t="s">
        <v>4175</v>
      </c>
      <c r="Y603" s="9"/>
    </row>
    <row r="604" spans="1:25">
      <c r="A604" s="108"/>
      <c r="B604" s="108"/>
      <c r="C604" s="247"/>
      <c r="D604" s="165"/>
      <c r="E604" s="112"/>
      <c r="F604" s="77"/>
      <c r="G604" s="76"/>
      <c r="H604" s="77"/>
      <c r="I604" s="179"/>
      <c r="J604" s="180"/>
      <c r="K604" s="179"/>
      <c r="L604" s="190"/>
      <c r="M604" s="191"/>
      <c r="N604" s="190"/>
      <c r="O604" s="200">
        <v>51001</v>
      </c>
      <c r="P604" s="201" t="s">
        <v>3799</v>
      </c>
      <c r="Q604" s="200" t="s">
        <v>4176</v>
      </c>
      <c r="R604" s="167">
        <f t="shared" si="54"/>
        <v>12</v>
      </c>
      <c r="S604" s="25" t="str">
        <f t="shared" si="61"/>
        <v>51001</v>
      </c>
      <c r="T604" s="25" t="str">
        <f t="shared" si="62"/>
        <v>Campus Grant</v>
      </c>
      <c r="U604" s="25" t="str">
        <f t="shared" si="63"/>
        <v>C</v>
      </c>
      <c r="V604" s="9" t="s">
        <v>33</v>
      </c>
      <c r="W604" s="10">
        <v>51000</v>
      </c>
      <c r="X604" s="25" t="s">
        <v>4175</v>
      </c>
      <c r="Y604" s="9"/>
    </row>
    <row r="605" spans="1:25">
      <c r="A605" s="108"/>
      <c r="B605" s="108"/>
      <c r="C605" s="247"/>
      <c r="D605" s="165"/>
      <c r="E605" s="112"/>
      <c r="F605" s="77"/>
      <c r="G605" s="76"/>
      <c r="H605" s="77"/>
      <c r="I605" s="179"/>
      <c r="J605" s="180"/>
      <c r="K605" s="179"/>
      <c r="L605" s="190"/>
      <c r="M605" s="191"/>
      <c r="N605" s="190"/>
      <c r="O605" s="200">
        <v>51002</v>
      </c>
      <c r="P605" s="201" t="s">
        <v>3799</v>
      </c>
      <c r="Q605" s="200" t="s">
        <v>4177</v>
      </c>
      <c r="R605" s="167">
        <f t="shared" si="54"/>
        <v>13</v>
      </c>
      <c r="S605" s="25" t="str">
        <f t="shared" si="61"/>
        <v>51002</v>
      </c>
      <c r="T605" s="25" t="str">
        <f t="shared" si="62"/>
        <v>Student Grant</v>
      </c>
      <c r="U605" s="25" t="str">
        <f t="shared" si="63"/>
        <v>C</v>
      </c>
      <c r="V605" s="9" t="s">
        <v>33</v>
      </c>
      <c r="W605" s="10">
        <v>51000</v>
      </c>
      <c r="X605" s="25" t="s">
        <v>4175</v>
      </c>
      <c r="Y605" s="9"/>
    </row>
    <row r="606" spans="1:25">
      <c r="A606" s="108"/>
      <c r="B606" s="108"/>
      <c r="C606" s="247" t="s">
        <v>4178</v>
      </c>
      <c r="D606" s="165" t="s">
        <v>3799</v>
      </c>
      <c r="E606" s="112" t="s">
        <v>4179</v>
      </c>
      <c r="F606" s="77"/>
      <c r="G606" s="76"/>
      <c r="H606" s="77"/>
      <c r="I606" s="179"/>
      <c r="J606" s="180"/>
      <c r="K606" s="179"/>
      <c r="L606" s="190"/>
      <c r="M606" s="191"/>
      <c r="N606" s="190"/>
      <c r="O606" s="200"/>
      <c r="P606" s="201"/>
      <c r="Q606" s="200"/>
      <c r="R606" s="167">
        <f t="shared" si="54"/>
        <v>0</v>
      </c>
      <c r="S606" s="25" t="str">
        <f t="shared" si="61"/>
        <v/>
      </c>
      <c r="T606" s="25" t="str">
        <f t="shared" si="62"/>
        <v/>
      </c>
      <c r="U606" s="25" t="str">
        <f t="shared" si="63"/>
        <v/>
      </c>
      <c r="V606" s="9"/>
      <c r="W606" s="10"/>
      <c r="X606" s="25"/>
      <c r="Y606" s="9"/>
    </row>
    <row r="607" spans="1:25">
      <c r="A607" s="108"/>
      <c r="B607" s="108"/>
      <c r="C607" s="247"/>
      <c r="D607" s="165"/>
      <c r="E607" s="112"/>
      <c r="F607" s="172">
        <v>520</v>
      </c>
      <c r="G607" s="76" t="s">
        <v>3799</v>
      </c>
      <c r="H607" s="77" t="s">
        <v>4180</v>
      </c>
      <c r="I607" s="179"/>
      <c r="J607" s="180"/>
      <c r="K607" s="179"/>
      <c r="L607" s="190"/>
      <c r="M607" s="191"/>
      <c r="N607" s="190"/>
      <c r="O607" s="200"/>
      <c r="P607" s="201"/>
      <c r="Q607" s="200"/>
      <c r="R607" s="167">
        <f t="shared" si="54"/>
        <v>12</v>
      </c>
      <c r="S607" s="25" t="str">
        <f t="shared" si="61"/>
        <v>520</v>
      </c>
      <c r="T607" s="25" t="str">
        <f t="shared" si="62"/>
        <v>Tuition Fees</v>
      </c>
      <c r="U607" s="25" t="str">
        <f t="shared" si="63"/>
        <v>C</v>
      </c>
      <c r="V607" s="9" t="s">
        <v>29</v>
      </c>
      <c r="W607" s="10"/>
      <c r="X607" s="25" t="s">
        <v>4178</v>
      </c>
      <c r="Y607" s="9"/>
    </row>
    <row r="608" spans="1:25">
      <c r="A608" s="108"/>
      <c r="B608" s="108"/>
      <c r="C608" s="247"/>
      <c r="D608" s="165"/>
      <c r="E608" s="112"/>
      <c r="F608" s="77"/>
      <c r="G608" s="76"/>
      <c r="H608" s="77"/>
      <c r="I608" s="181">
        <v>5200</v>
      </c>
      <c r="J608" s="180" t="s">
        <v>3799</v>
      </c>
      <c r="K608" s="179" t="s">
        <v>4180</v>
      </c>
      <c r="L608" s="190"/>
      <c r="M608" s="191"/>
      <c r="N608" s="190"/>
      <c r="O608" s="200"/>
      <c r="P608" s="201"/>
      <c r="Q608" s="200"/>
      <c r="R608" s="167">
        <f t="shared" ref="R608:R671" si="64">MAX(LEN(H608),LEN(K608),LEN(N608), LEN(Q608))</f>
        <v>12</v>
      </c>
      <c r="S608" s="25" t="str">
        <f t="shared" si="61"/>
        <v>5200</v>
      </c>
      <c r="T608" s="25" t="str">
        <f t="shared" si="62"/>
        <v>Tuition Fees</v>
      </c>
      <c r="U608" s="25" t="str">
        <f t="shared" si="63"/>
        <v>C</v>
      </c>
      <c r="V608" s="9" t="s">
        <v>29</v>
      </c>
      <c r="W608" s="10">
        <v>520</v>
      </c>
      <c r="X608" s="25" t="s">
        <v>4178</v>
      </c>
      <c r="Y608" s="9"/>
    </row>
    <row r="609" spans="1:25">
      <c r="A609" s="108"/>
      <c r="B609" s="108"/>
      <c r="C609" s="247"/>
      <c r="D609" s="165"/>
      <c r="E609" s="112"/>
      <c r="F609" s="77"/>
      <c r="G609" s="76"/>
      <c r="H609" s="77"/>
      <c r="I609" s="179"/>
      <c r="J609" s="180"/>
      <c r="K609" s="179"/>
      <c r="L609" s="190">
        <v>52000</v>
      </c>
      <c r="M609" s="191" t="s">
        <v>3799</v>
      </c>
      <c r="N609" s="190" t="s">
        <v>4180</v>
      </c>
      <c r="O609" s="200"/>
      <c r="P609" s="201"/>
      <c r="Q609" s="200"/>
      <c r="R609" s="167">
        <f t="shared" si="64"/>
        <v>12</v>
      </c>
      <c r="S609" s="25" t="str">
        <f t="shared" si="61"/>
        <v>52000</v>
      </c>
      <c r="T609" s="25" t="str">
        <f t="shared" si="62"/>
        <v>Tuition Fees</v>
      </c>
      <c r="U609" s="25" t="str">
        <f t="shared" si="63"/>
        <v>C</v>
      </c>
      <c r="V609" s="9" t="s">
        <v>29</v>
      </c>
      <c r="W609" s="10">
        <v>5200</v>
      </c>
      <c r="X609" s="25" t="s">
        <v>4178</v>
      </c>
      <c r="Y609" s="9"/>
    </row>
    <row r="610" spans="1:25">
      <c r="A610" s="108"/>
      <c r="B610" s="108"/>
      <c r="C610" s="247"/>
      <c r="D610" s="165"/>
      <c r="E610" s="112"/>
      <c r="F610" s="77"/>
      <c r="G610" s="76"/>
      <c r="H610" s="77"/>
      <c r="I610" s="179"/>
      <c r="J610" s="180"/>
      <c r="K610" s="179"/>
      <c r="L610" s="190"/>
      <c r="M610" s="191"/>
      <c r="N610" s="190"/>
      <c r="O610" s="200">
        <v>52001</v>
      </c>
      <c r="P610" s="201" t="s">
        <v>3799</v>
      </c>
      <c r="Q610" s="200" t="s">
        <v>4180</v>
      </c>
      <c r="R610" s="167">
        <f t="shared" si="64"/>
        <v>12</v>
      </c>
      <c r="S610" s="25" t="str">
        <f t="shared" si="61"/>
        <v>52001</v>
      </c>
      <c r="T610" s="25" t="str">
        <f t="shared" si="62"/>
        <v>Tuition Fees</v>
      </c>
      <c r="U610" s="25" t="str">
        <f t="shared" si="63"/>
        <v>C</v>
      </c>
      <c r="V610" s="9" t="s">
        <v>33</v>
      </c>
      <c r="W610" s="10">
        <v>52000</v>
      </c>
      <c r="X610" s="25" t="s">
        <v>4178</v>
      </c>
      <c r="Y610" s="9"/>
    </row>
    <row r="611" spans="1:25">
      <c r="A611" s="108"/>
      <c r="B611" s="108"/>
      <c r="C611" s="247" t="s">
        <v>4181</v>
      </c>
      <c r="D611" s="165" t="s">
        <v>3799</v>
      </c>
      <c r="E611" s="112" t="s">
        <v>4182</v>
      </c>
      <c r="F611" s="77"/>
      <c r="G611" s="76"/>
      <c r="H611" s="77"/>
      <c r="I611" s="179"/>
      <c r="J611" s="180"/>
      <c r="K611" s="179"/>
      <c r="L611" s="190"/>
      <c r="M611" s="191"/>
      <c r="N611" s="190"/>
      <c r="O611" s="200"/>
      <c r="P611" s="201"/>
      <c r="Q611" s="200"/>
      <c r="R611" s="167">
        <f t="shared" si="64"/>
        <v>0</v>
      </c>
      <c r="S611" s="25" t="str">
        <f t="shared" si="61"/>
        <v/>
      </c>
      <c r="T611" s="25" t="str">
        <f t="shared" si="62"/>
        <v/>
      </c>
      <c r="U611" s="25" t="str">
        <f t="shared" si="63"/>
        <v/>
      </c>
      <c r="V611" s="9"/>
      <c r="W611" s="10"/>
      <c r="X611" s="25"/>
      <c r="Y611" s="9"/>
    </row>
    <row r="612" spans="1:25">
      <c r="A612" s="108"/>
      <c r="B612" s="108"/>
      <c r="C612" s="112"/>
      <c r="D612" s="112"/>
      <c r="E612" s="112"/>
      <c r="F612" s="172">
        <v>530</v>
      </c>
      <c r="G612" s="76" t="s">
        <v>3799</v>
      </c>
      <c r="H612" s="77" t="s">
        <v>4182</v>
      </c>
      <c r="I612" s="179"/>
      <c r="J612" s="180"/>
      <c r="K612" s="179"/>
      <c r="L612" s="190"/>
      <c r="M612" s="191"/>
      <c r="N612" s="190"/>
      <c r="O612" s="200"/>
      <c r="P612" s="201"/>
      <c r="Q612" s="200"/>
      <c r="R612" s="167">
        <f t="shared" si="64"/>
        <v>29</v>
      </c>
      <c r="S612" s="25" t="str">
        <f t="shared" si="61"/>
        <v>530</v>
      </c>
      <c r="T612" s="25" t="str">
        <f t="shared" si="62"/>
        <v>Development Assistance Income</v>
      </c>
      <c r="U612" s="25" t="str">
        <f t="shared" si="63"/>
        <v>C</v>
      </c>
      <c r="V612" s="9" t="s">
        <v>29</v>
      </c>
      <c r="W612" s="10"/>
      <c r="X612" s="25" t="s">
        <v>4181</v>
      </c>
      <c r="Y612" s="9"/>
    </row>
    <row r="613" spans="1:25">
      <c r="A613" s="108"/>
      <c r="B613" s="108"/>
      <c r="C613" s="112"/>
      <c r="D613" s="112"/>
      <c r="E613" s="112"/>
      <c r="F613" s="77"/>
      <c r="G613" s="76"/>
      <c r="H613" s="77"/>
      <c r="I613" s="181">
        <v>5300</v>
      </c>
      <c r="J613" s="180" t="s">
        <v>3799</v>
      </c>
      <c r="K613" s="179" t="s">
        <v>4182</v>
      </c>
      <c r="L613" s="190"/>
      <c r="M613" s="191"/>
      <c r="N613" s="190"/>
      <c r="O613" s="200"/>
      <c r="P613" s="201"/>
      <c r="Q613" s="200"/>
      <c r="R613" s="167">
        <f t="shared" si="64"/>
        <v>29</v>
      </c>
      <c r="S613" s="25" t="str">
        <f t="shared" si="61"/>
        <v>5300</v>
      </c>
      <c r="T613" s="25" t="str">
        <f t="shared" si="62"/>
        <v>Development Assistance Income</v>
      </c>
      <c r="U613" s="25" t="str">
        <f t="shared" si="63"/>
        <v>C</v>
      </c>
      <c r="V613" s="9" t="s">
        <v>29</v>
      </c>
      <c r="W613" s="10">
        <v>530</v>
      </c>
      <c r="X613" s="25" t="s">
        <v>4181</v>
      </c>
      <c r="Y613" s="9"/>
    </row>
    <row r="614" spans="1:25">
      <c r="A614" s="108"/>
      <c r="B614" s="108"/>
      <c r="C614" s="112"/>
      <c r="D614" s="112"/>
      <c r="E614" s="112"/>
      <c r="F614" s="77"/>
      <c r="G614" s="76"/>
      <c r="H614" s="77"/>
      <c r="I614" s="179"/>
      <c r="J614" s="180"/>
      <c r="K614" s="179"/>
      <c r="L614" s="190">
        <v>53000</v>
      </c>
      <c r="M614" s="191" t="s">
        <v>3799</v>
      </c>
      <c r="N614" s="190" t="s">
        <v>4182</v>
      </c>
      <c r="O614" s="200"/>
      <c r="P614" s="201"/>
      <c r="Q614" s="200"/>
      <c r="R614" s="167">
        <f t="shared" si="64"/>
        <v>29</v>
      </c>
      <c r="S614" s="25" t="str">
        <f t="shared" si="61"/>
        <v>53000</v>
      </c>
      <c r="T614" s="25" t="str">
        <f t="shared" si="62"/>
        <v>Development Assistance Income</v>
      </c>
      <c r="U614" s="25" t="str">
        <f t="shared" si="63"/>
        <v>C</v>
      </c>
      <c r="V614" s="9" t="s">
        <v>29</v>
      </c>
      <c r="W614" s="10">
        <v>5300</v>
      </c>
      <c r="X614" s="25" t="s">
        <v>4181</v>
      </c>
      <c r="Y614" s="9"/>
    </row>
    <row r="615" spans="1:25">
      <c r="A615" s="108"/>
      <c r="B615" s="108"/>
      <c r="C615" s="112"/>
      <c r="D615" s="112"/>
      <c r="E615" s="112"/>
      <c r="F615" s="77"/>
      <c r="G615" s="76"/>
      <c r="H615" s="77"/>
      <c r="I615" s="179"/>
      <c r="J615" s="180"/>
      <c r="K615" s="179"/>
      <c r="L615" s="190"/>
      <c r="M615" s="191"/>
      <c r="N615" s="248"/>
      <c r="O615" s="200">
        <v>53001</v>
      </c>
      <c r="P615" s="201" t="s">
        <v>3799</v>
      </c>
      <c r="Q615" s="200" t="s">
        <v>4183</v>
      </c>
      <c r="R615" s="167">
        <f t="shared" si="64"/>
        <v>12</v>
      </c>
      <c r="S615" s="25" t="str">
        <f t="shared" si="61"/>
        <v>53001</v>
      </c>
      <c r="T615" s="25" t="str">
        <f t="shared" si="62"/>
        <v>DA Recurrent</v>
      </c>
      <c r="U615" s="25" t="str">
        <f t="shared" si="63"/>
        <v>C</v>
      </c>
      <c r="V615" s="9" t="s">
        <v>33</v>
      </c>
      <c r="W615" s="10">
        <v>53000</v>
      </c>
      <c r="X615" s="25" t="s">
        <v>4181</v>
      </c>
      <c r="Y615" s="9"/>
    </row>
    <row r="616" spans="1:25">
      <c r="A616" s="108"/>
      <c r="B616" s="108"/>
      <c r="C616" s="112"/>
      <c r="D616" s="112"/>
      <c r="E616" s="112"/>
      <c r="F616" s="77"/>
      <c r="G616" s="76"/>
      <c r="H616" s="77"/>
      <c r="I616" s="179"/>
      <c r="J616" s="180"/>
      <c r="K616" s="179"/>
      <c r="L616" s="190"/>
      <c r="M616" s="191"/>
      <c r="N616" s="248"/>
      <c r="O616" s="200">
        <v>53002</v>
      </c>
      <c r="P616" s="201" t="s">
        <v>3799</v>
      </c>
      <c r="Q616" s="200" t="s">
        <v>4184</v>
      </c>
      <c r="R616" s="167">
        <f t="shared" si="64"/>
        <v>11</v>
      </c>
      <c r="S616" s="25" t="str">
        <f t="shared" si="61"/>
        <v>53002</v>
      </c>
      <c r="T616" s="25" t="str">
        <f t="shared" si="62"/>
        <v>DA Projects</v>
      </c>
      <c r="U616" s="25" t="str">
        <f t="shared" si="63"/>
        <v>C</v>
      </c>
      <c r="V616" s="9" t="s">
        <v>33</v>
      </c>
      <c r="W616" s="10">
        <v>53000</v>
      </c>
      <c r="X616" s="25" t="s">
        <v>4181</v>
      </c>
      <c r="Y616" s="9"/>
    </row>
    <row r="617" spans="1:25">
      <c r="A617" s="108"/>
      <c r="B617" s="108"/>
      <c r="C617" s="247" t="s">
        <v>4185</v>
      </c>
      <c r="D617" s="165" t="s">
        <v>3799</v>
      </c>
      <c r="E617" s="112" t="s">
        <v>4186</v>
      </c>
      <c r="F617" s="77"/>
      <c r="G617" s="76"/>
      <c r="H617" s="77"/>
      <c r="I617" s="179"/>
      <c r="J617" s="180"/>
      <c r="K617" s="179"/>
      <c r="L617" s="190"/>
      <c r="M617" s="191"/>
      <c r="N617" s="248"/>
      <c r="O617" s="200"/>
      <c r="P617" s="201"/>
      <c r="Q617" s="249"/>
      <c r="R617" s="167">
        <f t="shared" si="64"/>
        <v>0</v>
      </c>
      <c r="S617" s="25" t="str">
        <f t="shared" si="61"/>
        <v/>
      </c>
      <c r="T617" s="25" t="str">
        <f t="shared" si="62"/>
        <v/>
      </c>
      <c r="U617" s="25" t="str">
        <f t="shared" si="63"/>
        <v/>
      </c>
      <c r="V617" s="9"/>
      <c r="W617" s="10"/>
      <c r="X617" s="25"/>
      <c r="Y617" s="9"/>
    </row>
    <row r="618" spans="1:25">
      <c r="A618" s="108"/>
      <c r="B618" s="108"/>
      <c r="C618" s="247"/>
      <c r="D618" s="165"/>
      <c r="E618" s="112"/>
      <c r="F618" s="172">
        <v>540</v>
      </c>
      <c r="G618" s="76" t="s">
        <v>3799</v>
      </c>
      <c r="H618" s="77" t="s">
        <v>4186</v>
      </c>
      <c r="I618" s="179"/>
      <c r="J618" s="180"/>
      <c r="K618" s="179"/>
      <c r="L618" s="190"/>
      <c r="M618" s="191"/>
      <c r="N618" s="190"/>
      <c r="O618" s="200"/>
      <c r="P618" s="201"/>
      <c r="Q618" s="200"/>
      <c r="R618" s="167">
        <f t="shared" si="64"/>
        <v>17</v>
      </c>
      <c r="S618" s="25" t="str">
        <f t="shared" si="61"/>
        <v>540</v>
      </c>
      <c r="T618" s="25" t="str">
        <f t="shared" si="62"/>
        <v>Commercial Income</v>
      </c>
      <c r="U618" s="25" t="str">
        <f t="shared" si="63"/>
        <v>C</v>
      </c>
      <c r="V618" s="9" t="s">
        <v>29</v>
      </c>
      <c r="W618" s="10"/>
      <c r="X618" s="25" t="s">
        <v>4185</v>
      </c>
      <c r="Y618" s="9"/>
    </row>
    <row r="619" spans="1:25">
      <c r="A619" s="108"/>
      <c r="B619" s="108"/>
      <c r="C619" s="247"/>
      <c r="D619" s="165"/>
      <c r="E619" s="112"/>
      <c r="F619" s="77"/>
      <c r="G619" s="76"/>
      <c r="H619" s="77"/>
      <c r="I619" s="181">
        <v>5400</v>
      </c>
      <c r="J619" s="180" t="s">
        <v>3799</v>
      </c>
      <c r="K619" s="179" t="s">
        <v>4186</v>
      </c>
      <c r="L619" s="190"/>
      <c r="M619" s="191"/>
      <c r="N619" s="190"/>
      <c r="O619" s="200"/>
      <c r="P619" s="201"/>
      <c r="Q619" s="200"/>
      <c r="R619" s="167">
        <f t="shared" si="64"/>
        <v>17</v>
      </c>
      <c r="S619" s="25" t="str">
        <f t="shared" si="61"/>
        <v>5400</v>
      </c>
      <c r="T619" s="25" t="str">
        <f t="shared" si="62"/>
        <v>Commercial Income</v>
      </c>
      <c r="U619" s="25" t="str">
        <f t="shared" si="63"/>
        <v>C</v>
      </c>
      <c r="V619" s="9" t="s">
        <v>29</v>
      </c>
      <c r="W619" s="10">
        <v>540</v>
      </c>
      <c r="X619" s="25" t="s">
        <v>4185</v>
      </c>
      <c r="Y619" s="9"/>
    </row>
    <row r="620" spans="1:25">
      <c r="A620" s="108"/>
      <c r="B620" s="108"/>
      <c r="C620" s="247"/>
      <c r="D620" s="165"/>
      <c r="E620" s="112"/>
      <c r="F620" s="77"/>
      <c r="G620" s="76"/>
      <c r="H620" s="77"/>
      <c r="I620" s="179"/>
      <c r="J620" s="180"/>
      <c r="K620" s="179"/>
      <c r="L620" s="190">
        <v>54100</v>
      </c>
      <c r="M620" s="191" t="s">
        <v>3799</v>
      </c>
      <c r="N620" s="190" t="s">
        <v>565</v>
      </c>
      <c r="O620" s="200"/>
      <c r="P620" s="201"/>
      <c r="Q620" s="200"/>
      <c r="R620" s="167">
        <f t="shared" si="64"/>
        <v>11</v>
      </c>
      <c r="S620" s="25" t="str">
        <f t="shared" si="61"/>
        <v>54100</v>
      </c>
      <c r="T620" s="25" t="str">
        <f t="shared" si="62"/>
        <v>Book Centre</v>
      </c>
      <c r="U620" s="25" t="str">
        <f t="shared" si="63"/>
        <v>C</v>
      </c>
      <c r="V620" s="9" t="s">
        <v>29</v>
      </c>
      <c r="W620" s="10">
        <v>5400</v>
      </c>
      <c r="X620" s="25" t="s">
        <v>4185</v>
      </c>
      <c r="Y620" s="9"/>
    </row>
    <row r="621" spans="1:25">
      <c r="A621" s="108"/>
      <c r="B621" s="108"/>
      <c r="C621" s="247"/>
      <c r="D621" s="165"/>
      <c r="E621" s="112"/>
      <c r="F621" s="77"/>
      <c r="G621" s="76"/>
      <c r="H621" s="77"/>
      <c r="I621" s="179"/>
      <c r="J621" s="180"/>
      <c r="K621" s="179"/>
      <c r="L621" s="190"/>
      <c r="M621" s="191"/>
      <c r="N621" s="190"/>
      <c r="O621" s="200">
        <v>54101</v>
      </c>
      <c r="P621" s="201" t="s">
        <v>3799</v>
      </c>
      <c r="Q621" s="200" t="s">
        <v>4187</v>
      </c>
      <c r="R621" s="167">
        <f t="shared" si="64"/>
        <v>9</v>
      </c>
      <c r="S621" s="25" t="str">
        <f t="shared" si="61"/>
        <v>54101</v>
      </c>
      <c r="T621" s="25" t="str">
        <f t="shared" si="62"/>
        <v>Textbooks</v>
      </c>
      <c r="U621" s="25" t="str">
        <f t="shared" si="63"/>
        <v>C</v>
      </c>
      <c r="V621" s="9" t="s">
        <v>33</v>
      </c>
      <c r="W621" s="10">
        <v>54100</v>
      </c>
      <c r="X621" s="25" t="s">
        <v>4185</v>
      </c>
      <c r="Y621" s="9"/>
    </row>
    <row r="622" spans="1:25">
      <c r="A622" s="108"/>
      <c r="B622" s="108"/>
      <c r="C622" s="247"/>
      <c r="D622" s="165"/>
      <c r="E622" s="112"/>
      <c r="F622" s="77"/>
      <c r="G622" s="76"/>
      <c r="H622" s="77"/>
      <c r="I622" s="179"/>
      <c r="J622" s="180"/>
      <c r="K622" s="179"/>
      <c r="L622" s="190"/>
      <c r="M622" s="191"/>
      <c r="N622" s="190"/>
      <c r="O622" s="200">
        <v>54102</v>
      </c>
      <c r="P622" s="201" t="s">
        <v>3799</v>
      </c>
      <c r="Q622" s="200" t="s">
        <v>4188</v>
      </c>
      <c r="R622" s="167">
        <f t="shared" si="64"/>
        <v>16</v>
      </c>
      <c r="S622" s="25" t="str">
        <f t="shared" si="61"/>
        <v>54102</v>
      </c>
      <c r="T622" s="25" t="str">
        <f t="shared" si="62"/>
        <v>Course Materials</v>
      </c>
      <c r="U622" s="25" t="str">
        <f t="shared" si="63"/>
        <v>C</v>
      </c>
      <c r="V622" s="9" t="s">
        <v>33</v>
      </c>
      <c r="W622" s="10">
        <v>54100</v>
      </c>
      <c r="X622" s="25" t="s">
        <v>4185</v>
      </c>
      <c r="Y622" s="9"/>
    </row>
    <row r="623" spans="1:25">
      <c r="A623" s="108"/>
      <c r="B623" s="108"/>
      <c r="C623" s="247"/>
      <c r="D623" s="165"/>
      <c r="E623" s="112"/>
      <c r="F623" s="77"/>
      <c r="G623" s="76"/>
      <c r="H623" s="77"/>
      <c r="I623" s="179"/>
      <c r="J623" s="180"/>
      <c r="K623" s="179"/>
      <c r="L623" s="190"/>
      <c r="M623" s="191"/>
      <c r="N623" s="190"/>
      <c r="O623" s="200">
        <v>54103</v>
      </c>
      <c r="P623" s="201" t="s">
        <v>3799</v>
      </c>
      <c r="Q623" s="200" t="s">
        <v>4189</v>
      </c>
      <c r="R623" s="167">
        <f t="shared" si="64"/>
        <v>10</v>
      </c>
      <c r="S623" s="25" t="str">
        <f t="shared" si="61"/>
        <v>54103</v>
      </c>
      <c r="T623" s="25" t="str">
        <f t="shared" si="62"/>
        <v>Stationery</v>
      </c>
      <c r="U623" s="25" t="str">
        <f t="shared" si="63"/>
        <v>C</v>
      </c>
      <c r="V623" s="9" t="s">
        <v>33</v>
      </c>
      <c r="W623" s="10">
        <v>54100</v>
      </c>
      <c r="X623" s="25" t="s">
        <v>4185</v>
      </c>
      <c r="Y623" s="9"/>
    </row>
    <row r="624" spans="1:25">
      <c r="A624" s="108"/>
      <c r="B624" s="108"/>
      <c r="C624" s="247"/>
      <c r="D624" s="165"/>
      <c r="E624" s="112"/>
      <c r="F624" s="77"/>
      <c r="G624" s="76"/>
      <c r="H624" s="77"/>
      <c r="I624" s="179"/>
      <c r="J624" s="180"/>
      <c r="K624" s="179"/>
      <c r="L624" s="190"/>
      <c r="M624" s="191"/>
      <c r="N624" s="190"/>
      <c r="O624" s="200">
        <v>54104</v>
      </c>
      <c r="P624" s="201" t="s">
        <v>3799</v>
      </c>
      <c r="Q624" s="200" t="s">
        <v>4190</v>
      </c>
      <c r="R624" s="167">
        <f t="shared" si="64"/>
        <v>18</v>
      </c>
      <c r="S624" s="25" t="str">
        <f t="shared" si="61"/>
        <v>54104</v>
      </c>
      <c r="T624" s="25" t="str">
        <f t="shared" si="62"/>
        <v>Personal Computers</v>
      </c>
      <c r="U624" s="25" t="str">
        <f t="shared" si="63"/>
        <v>C</v>
      </c>
      <c r="V624" s="9" t="s">
        <v>33</v>
      </c>
      <c r="W624" s="10">
        <v>54100</v>
      </c>
      <c r="X624" s="25" t="s">
        <v>4185</v>
      </c>
      <c r="Y624" s="9"/>
    </row>
    <row r="625" spans="1:25">
      <c r="A625" s="108"/>
      <c r="B625" s="108"/>
      <c r="C625" s="247"/>
      <c r="D625" s="165"/>
      <c r="E625" s="112"/>
      <c r="F625" s="77"/>
      <c r="G625" s="76"/>
      <c r="H625" s="77"/>
      <c r="I625" s="179"/>
      <c r="J625" s="180"/>
      <c r="K625" s="179"/>
      <c r="L625" s="190"/>
      <c r="M625" s="191"/>
      <c r="N625" s="190"/>
      <c r="O625" s="200">
        <v>54105</v>
      </c>
      <c r="P625" s="201" t="s">
        <v>3799</v>
      </c>
      <c r="Q625" s="200" t="s">
        <v>4191</v>
      </c>
      <c r="R625" s="167">
        <f t="shared" si="64"/>
        <v>7</v>
      </c>
      <c r="S625" s="25" t="str">
        <f t="shared" si="61"/>
        <v>54105</v>
      </c>
      <c r="T625" s="25" t="str">
        <f t="shared" si="62"/>
        <v>Laptops</v>
      </c>
      <c r="U625" s="25" t="str">
        <f t="shared" si="63"/>
        <v>C</v>
      </c>
      <c r="V625" s="9" t="s">
        <v>33</v>
      </c>
      <c r="W625" s="10">
        <v>54100</v>
      </c>
      <c r="X625" s="25" t="s">
        <v>4185</v>
      </c>
      <c r="Y625" s="9"/>
    </row>
    <row r="626" spans="1:25">
      <c r="A626" s="108"/>
      <c r="B626" s="108"/>
      <c r="C626" s="247"/>
      <c r="D626" s="165"/>
      <c r="E626" s="112"/>
      <c r="F626" s="77"/>
      <c r="G626" s="76"/>
      <c r="H626" s="77"/>
      <c r="I626" s="179"/>
      <c r="J626" s="180"/>
      <c r="K626" s="179"/>
      <c r="L626" s="190"/>
      <c r="M626" s="191"/>
      <c r="N626" s="190"/>
      <c r="O626" s="200">
        <v>54106</v>
      </c>
      <c r="P626" s="201" t="s">
        <v>3799</v>
      </c>
      <c r="Q626" s="200" t="s">
        <v>290</v>
      </c>
      <c r="R626" s="167">
        <f t="shared" si="64"/>
        <v>6</v>
      </c>
      <c r="S626" s="25" t="str">
        <f t="shared" si="61"/>
        <v>54106</v>
      </c>
      <c r="T626" s="25" t="str">
        <f t="shared" si="62"/>
        <v>Others</v>
      </c>
      <c r="U626" s="25" t="str">
        <f t="shared" si="63"/>
        <v>C</v>
      </c>
      <c r="V626" s="9" t="s">
        <v>33</v>
      </c>
      <c r="W626" s="10">
        <v>54100</v>
      </c>
      <c r="X626" s="25" t="s">
        <v>4185</v>
      </c>
      <c r="Y626" s="9"/>
    </row>
    <row r="627" spans="1:25">
      <c r="A627" s="108"/>
      <c r="B627" s="108"/>
      <c r="C627" s="247"/>
      <c r="D627" s="165"/>
      <c r="E627" s="112"/>
      <c r="F627" s="77"/>
      <c r="G627" s="76"/>
      <c r="H627" s="77"/>
      <c r="I627" s="179"/>
      <c r="J627" s="180"/>
      <c r="K627" s="179"/>
      <c r="L627" s="190">
        <v>54199</v>
      </c>
      <c r="M627" s="191" t="s">
        <v>3799</v>
      </c>
      <c r="N627" s="190" t="s">
        <v>4192</v>
      </c>
      <c r="O627" s="200"/>
      <c r="P627" s="201"/>
      <c r="Q627" s="200"/>
      <c r="R627" s="167">
        <f t="shared" si="64"/>
        <v>22</v>
      </c>
      <c r="S627" s="25" t="str">
        <f t="shared" si="61"/>
        <v>54199</v>
      </c>
      <c r="T627" s="25" t="str">
        <f t="shared" si="62"/>
        <v>Other Commercial Sales</v>
      </c>
      <c r="U627" s="25" t="str">
        <f t="shared" si="63"/>
        <v>C</v>
      </c>
      <c r="V627" s="9" t="s">
        <v>29</v>
      </c>
      <c r="W627" s="10">
        <v>5400</v>
      </c>
      <c r="X627" s="25" t="s">
        <v>4185</v>
      </c>
      <c r="Y627" s="9"/>
    </row>
    <row r="628" spans="1:25">
      <c r="A628" s="108"/>
      <c r="B628" s="108"/>
      <c r="C628" s="247"/>
      <c r="D628" s="165"/>
      <c r="E628" s="112"/>
      <c r="F628" s="77"/>
      <c r="G628" s="76"/>
      <c r="H628" s="77"/>
      <c r="I628" s="179"/>
      <c r="J628" s="180"/>
      <c r="K628" s="179"/>
      <c r="L628" s="190"/>
      <c r="M628" s="191"/>
      <c r="N628" s="190"/>
      <c r="O628" s="200">
        <v>54200</v>
      </c>
      <c r="P628" s="201" t="s">
        <v>3799</v>
      </c>
      <c r="Q628" s="200" t="s">
        <v>4192</v>
      </c>
      <c r="R628" s="167">
        <f t="shared" si="64"/>
        <v>22</v>
      </c>
      <c r="S628" s="25" t="str">
        <f t="shared" si="61"/>
        <v>54200</v>
      </c>
      <c r="T628" s="25" t="str">
        <f t="shared" si="62"/>
        <v>Other Commercial Sales</v>
      </c>
      <c r="U628" s="25" t="str">
        <f t="shared" si="63"/>
        <v>C</v>
      </c>
      <c r="V628" s="9" t="s">
        <v>33</v>
      </c>
      <c r="W628" s="10">
        <v>54199</v>
      </c>
      <c r="X628" s="25" t="s">
        <v>4185</v>
      </c>
      <c r="Y628" s="9"/>
    </row>
    <row r="629" spans="1:25">
      <c r="A629" s="108"/>
      <c r="B629" s="108"/>
      <c r="C629" s="247"/>
      <c r="D629" s="165"/>
      <c r="E629" s="112"/>
      <c r="F629" s="77"/>
      <c r="G629" s="76"/>
      <c r="H629" s="77"/>
      <c r="I629" s="179"/>
      <c r="J629" s="180"/>
      <c r="K629" s="179"/>
      <c r="L629" s="190">
        <v>54300</v>
      </c>
      <c r="M629" s="191" t="s">
        <v>3799</v>
      </c>
      <c r="N629" s="190" t="s">
        <v>4193</v>
      </c>
      <c r="O629" s="200"/>
      <c r="P629" s="201"/>
      <c r="Q629" s="200"/>
      <c r="R629" s="167">
        <f t="shared" si="64"/>
        <v>13</v>
      </c>
      <c r="S629" s="25" t="str">
        <f t="shared" si="61"/>
        <v>54300</v>
      </c>
      <c r="T629" s="25" t="str">
        <f t="shared" si="62"/>
        <v>Rental Income</v>
      </c>
      <c r="U629" s="25" t="str">
        <f t="shared" si="63"/>
        <v>C</v>
      </c>
      <c r="V629" s="9" t="s">
        <v>29</v>
      </c>
      <c r="W629" s="10">
        <v>5400</v>
      </c>
      <c r="X629" s="25" t="s">
        <v>4185</v>
      </c>
      <c r="Y629" s="9"/>
    </row>
    <row r="630" spans="1:25">
      <c r="A630" s="108"/>
      <c r="B630" s="108"/>
      <c r="C630" s="247"/>
      <c r="D630" s="165"/>
      <c r="E630" s="112"/>
      <c r="F630" s="77"/>
      <c r="G630" s="76"/>
      <c r="H630" s="77"/>
      <c r="I630" s="179"/>
      <c r="J630" s="180"/>
      <c r="K630" s="179"/>
      <c r="L630" s="190"/>
      <c r="M630" s="191"/>
      <c r="N630" s="190"/>
      <c r="O630" s="200">
        <v>54301</v>
      </c>
      <c r="P630" s="201" t="s">
        <v>3799</v>
      </c>
      <c r="Q630" s="200" t="s">
        <v>4194</v>
      </c>
      <c r="R630" s="167">
        <f t="shared" si="64"/>
        <v>21</v>
      </c>
      <c r="S630" s="25" t="str">
        <f t="shared" si="61"/>
        <v>54301</v>
      </c>
      <c r="T630" s="25" t="str">
        <f t="shared" si="62"/>
        <v xml:space="preserve">Student Accomodation </v>
      </c>
      <c r="U630" s="25" t="str">
        <f t="shared" si="63"/>
        <v>C</v>
      </c>
      <c r="V630" s="9" t="s">
        <v>33</v>
      </c>
      <c r="W630" s="10">
        <v>54300</v>
      </c>
      <c r="X630" s="25" t="s">
        <v>4185</v>
      </c>
      <c r="Y630" s="9"/>
    </row>
    <row r="631" spans="1:25">
      <c r="A631" s="108"/>
      <c r="B631" s="108"/>
      <c r="C631" s="247"/>
      <c r="D631" s="165"/>
      <c r="E631" s="112"/>
      <c r="F631" s="77"/>
      <c r="G631" s="76"/>
      <c r="H631" s="77"/>
      <c r="I631" s="179"/>
      <c r="J631" s="180"/>
      <c r="K631" s="179"/>
      <c r="L631" s="190"/>
      <c r="M631" s="191"/>
      <c r="N631" s="190"/>
      <c r="O631" s="200">
        <v>54302</v>
      </c>
      <c r="P631" s="201" t="s">
        <v>3799</v>
      </c>
      <c r="Q631" s="200" t="s">
        <v>4195</v>
      </c>
      <c r="R631" s="167">
        <f t="shared" si="64"/>
        <v>15</v>
      </c>
      <c r="S631" s="25" t="str">
        <f t="shared" si="61"/>
        <v>54302</v>
      </c>
      <c r="T631" s="25" t="str">
        <f t="shared" si="62"/>
        <v>Property Rental</v>
      </c>
      <c r="U631" s="25" t="str">
        <f t="shared" si="63"/>
        <v>C</v>
      </c>
      <c r="V631" s="9" t="s">
        <v>33</v>
      </c>
      <c r="W631" s="10">
        <v>54300</v>
      </c>
      <c r="X631" s="25" t="s">
        <v>4185</v>
      </c>
      <c r="Y631" s="9"/>
    </row>
    <row r="632" spans="1:25">
      <c r="A632" s="108"/>
      <c r="B632" s="108"/>
      <c r="C632" s="247" t="s">
        <v>4196</v>
      </c>
      <c r="D632" s="165" t="s">
        <v>3799</v>
      </c>
      <c r="E632" s="112" t="s">
        <v>4197</v>
      </c>
      <c r="F632" s="77"/>
      <c r="G632" s="76"/>
      <c r="H632" s="77"/>
      <c r="I632" s="179"/>
      <c r="J632" s="180"/>
      <c r="K632" s="179"/>
      <c r="L632" s="190"/>
      <c r="M632" s="191"/>
      <c r="N632" s="190"/>
      <c r="O632" s="200"/>
      <c r="P632" s="201"/>
      <c r="Q632" s="200"/>
      <c r="R632" s="167">
        <f t="shared" si="64"/>
        <v>0</v>
      </c>
      <c r="S632" s="25" t="str">
        <f t="shared" si="61"/>
        <v/>
      </c>
      <c r="T632" s="25" t="str">
        <f t="shared" si="62"/>
        <v/>
      </c>
      <c r="U632" s="25" t="str">
        <f t="shared" si="63"/>
        <v/>
      </c>
      <c r="V632" s="9"/>
      <c r="W632" s="10"/>
      <c r="X632" s="25"/>
      <c r="Y632" s="9"/>
    </row>
    <row r="633" spans="1:25">
      <c r="A633" s="108"/>
      <c r="B633" s="108"/>
      <c r="C633" s="112"/>
      <c r="D633" s="112"/>
      <c r="E633" s="112"/>
      <c r="F633" s="172">
        <v>550</v>
      </c>
      <c r="G633" s="76" t="s">
        <v>3799</v>
      </c>
      <c r="H633" s="77" t="s">
        <v>4198</v>
      </c>
      <c r="I633" s="179"/>
      <c r="J633" s="180"/>
      <c r="K633" s="179"/>
      <c r="L633" s="190"/>
      <c r="M633" s="191"/>
      <c r="N633" s="190"/>
      <c r="O633" s="200"/>
      <c r="P633" s="201"/>
      <c r="Q633" s="200"/>
      <c r="R633" s="167">
        <f t="shared" si="64"/>
        <v>18</v>
      </c>
      <c r="S633" s="25" t="str">
        <f t="shared" si="61"/>
        <v>550</v>
      </c>
      <c r="T633" s="25" t="str">
        <f t="shared" si="62"/>
        <v>Consultancy income</v>
      </c>
      <c r="U633" s="25" t="str">
        <f t="shared" si="63"/>
        <v>C</v>
      </c>
      <c r="V633" s="9" t="s">
        <v>29</v>
      </c>
      <c r="W633" s="10"/>
      <c r="X633" s="25" t="s">
        <v>4196</v>
      </c>
      <c r="Y633" s="9"/>
    </row>
    <row r="634" spans="1:25">
      <c r="A634" s="108"/>
      <c r="B634" s="108"/>
      <c r="C634" s="112"/>
      <c r="D634" s="112"/>
      <c r="E634" s="112"/>
      <c r="F634" s="77"/>
      <c r="G634" s="76"/>
      <c r="H634" s="77"/>
      <c r="I634" s="181">
        <v>5500</v>
      </c>
      <c r="J634" s="180" t="s">
        <v>3799</v>
      </c>
      <c r="K634" s="179" t="s">
        <v>4197</v>
      </c>
      <c r="L634" s="190"/>
      <c r="M634" s="191"/>
      <c r="N634" s="190"/>
      <c r="O634" s="200"/>
      <c r="P634" s="201"/>
      <c r="Q634" s="200"/>
      <c r="R634" s="167">
        <f t="shared" si="64"/>
        <v>18</v>
      </c>
      <c r="S634" s="25" t="str">
        <f t="shared" si="61"/>
        <v>5500</v>
      </c>
      <c r="T634" s="25" t="str">
        <f t="shared" si="62"/>
        <v>Consultancy Income</v>
      </c>
      <c r="U634" s="25" t="str">
        <f t="shared" si="63"/>
        <v>C</v>
      </c>
      <c r="V634" s="9" t="s">
        <v>29</v>
      </c>
      <c r="W634" s="10">
        <v>550</v>
      </c>
      <c r="X634" s="25" t="s">
        <v>4196</v>
      </c>
      <c r="Y634" s="9"/>
    </row>
    <row r="635" spans="1:25">
      <c r="A635" s="108"/>
      <c r="B635" s="108"/>
      <c r="C635" s="112"/>
      <c r="D635" s="112"/>
      <c r="E635" s="112"/>
      <c r="F635" s="77"/>
      <c r="G635" s="76"/>
      <c r="H635" s="77"/>
      <c r="I635" s="179"/>
      <c r="J635" s="180"/>
      <c r="K635" s="179"/>
      <c r="L635" s="190">
        <v>55000</v>
      </c>
      <c r="M635" s="191" t="s">
        <v>3799</v>
      </c>
      <c r="N635" s="190" t="s">
        <v>4197</v>
      </c>
      <c r="O635" s="200"/>
      <c r="P635" s="201"/>
      <c r="Q635" s="200"/>
      <c r="R635" s="167">
        <f t="shared" si="64"/>
        <v>18</v>
      </c>
      <c r="S635" s="25" t="str">
        <f t="shared" si="61"/>
        <v>55000</v>
      </c>
      <c r="T635" s="25" t="str">
        <f t="shared" si="62"/>
        <v>Consultancy Income</v>
      </c>
      <c r="U635" s="25" t="str">
        <f t="shared" si="63"/>
        <v>C</v>
      </c>
      <c r="V635" s="9" t="s">
        <v>29</v>
      </c>
      <c r="W635" s="10">
        <v>5500</v>
      </c>
      <c r="X635" s="25" t="s">
        <v>4196</v>
      </c>
      <c r="Y635" s="9"/>
    </row>
    <row r="636" spans="1:25">
      <c r="A636" s="108"/>
      <c r="B636" s="108"/>
      <c r="C636" s="112"/>
      <c r="D636" s="112"/>
      <c r="E636" s="112"/>
      <c r="F636" s="77"/>
      <c r="G636" s="76"/>
      <c r="H636" s="77"/>
      <c r="I636" s="179"/>
      <c r="J636" s="180"/>
      <c r="K636" s="179"/>
      <c r="L636" s="190"/>
      <c r="M636" s="191"/>
      <c r="N636" s="190"/>
      <c r="O636" s="200">
        <v>55001</v>
      </c>
      <c r="P636" s="201" t="s">
        <v>3799</v>
      </c>
      <c r="Q636" s="200" t="s">
        <v>4197</v>
      </c>
      <c r="R636" s="167">
        <f t="shared" si="64"/>
        <v>18</v>
      </c>
      <c r="S636" s="25" t="str">
        <f t="shared" si="61"/>
        <v>55001</v>
      </c>
      <c r="T636" s="25" t="str">
        <f t="shared" si="62"/>
        <v>Consultancy Income</v>
      </c>
      <c r="U636" s="25" t="str">
        <f t="shared" si="63"/>
        <v>C</v>
      </c>
      <c r="V636" s="9" t="s">
        <v>33</v>
      </c>
      <c r="W636" s="10">
        <v>55000</v>
      </c>
      <c r="X636" s="25" t="s">
        <v>4196</v>
      </c>
      <c r="Y636" s="9"/>
    </row>
    <row r="637" spans="1:25">
      <c r="A637" s="108"/>
      <c r="B637" s="108"/>
      <c r="C637" s="247" t="s">
        <v>4199</v>
      </c>
      <c r="D637" s="165" t="s">
        <v>3799</v>
      </c>
      <c r="E637" s="112" t="s">
        <v>4200</v>
      </c>
      <c r="F637" s="77"/>
      <c r="G637" s="76"/>
      <c r="H637" s="77"/>
      <c r="I637" s="179"/>
      <c r="J637" s="180"/>
      <c r="K637" s="179"/>
      <c r="L637" s="190"/>
      <c r="M637" s="191"/>
      <c r="N637" s="190"/>
      <c r="O637" s="200"/>
      <c r="P637" s="201"/>
      <c r="Q637" s="200"/>
      <c r="R637" s="167">
        <f t="shared" si="64"/>
        <v>0</v>
      </c>
      <c r="S637" s="25" t="str">
        <f t="shared" si="61"/>
        <v/>
      </c>
      <c r="T637" s="25" t="str">
        <f t="shared" si="62"/>
        <v/>
      </c>
      <c r="U637" s="25" t="str">
        <f t="shared" si="63"/>
        <v/>
      </c>
      <c r="V637" s="9"/>
      <c r="W637" s="10"/>
      <c r="X637" s="25"/>
      <c r="Y637" s="9"/>
    </row>
    <row r="638" spans="1:25">
      <c r="A638" s="108"/>
      <c r="B638" s="108"/>
      <c r="C638" s="247"/>
      <c r="D638" s="165"/>
      <c r="E638" s="112"/>
      <c r="F638" s="172">
        <v>560</v>
      </c>
      <c r="G638" s="76" t="s">
        <v>3799</v>
      </c>
      <c r="H638" s="77" t="s">
        <v>4200</v>
      </c>
      <c r="I638" s="179"/>
      <c r="J638" s="180"/>
      <c r="K638" s="179"/>
      <c r="L638" s="190"/>
      <c r="M638" s="191"/>
      <c r="N638" s="190"/>
      <c r="O638" s="200"/>
      <c r="P638" s="201"/>
      <c r="Q638" s="200"/>
      <c r="R638" s="167">
        <f t="shared" si="64"/>
        <v>12</v>
      </c>
      <c r="S638" s="25" t="str">
        <f t="shared" si="61"/>
        <v>560</v>
      </c>
      <c r="T638" s="25" t="str">
        <f t="shared" si="62"/>
        <v>Other Income</v>
      </c>
      <c r="U638" s="25" t="str">
        <f t="shared" si="63"/>
        <v>C</v>
      </c>
      <c r="V638" s="9" t="s">
        <v>29</v>
      </c>
      <c r="W638" s="10"/>
      <c r="X638" s="25" t="s">
        <v>4199</v>
      </c>
      <c r="Y638" s="9"/>
    </row>
    <row r="639" spans="1:25">
      <c r="A639" s="108"/>
      <c r="B639" s="108"/>
      <c r="C639" s="247"/>
      <c r="D639" s="165"/>
      <c r="E639" s="112"/>
      <c r="F639" s="77"/>
      <c r="G639" s="76"/>
      <c r="H639" s="77"/>
      <c r="I639" s="181">
        <v>5600</v>
      </c>
      <c r="J639" s="180" t="s">
        <v>3799</v>
      </c>
      <c r="K639" s="179" t="s">
        <v>4201</v>
      </c>
      <c r="L639" s="190"/>
      <c r="M639" s="191"/>
      <c r="N639" s="190"/>
      <c r="O639" s="200"/>
      <c r="P639" s="201"/>
      <c r="Q639" s="200"/>
      <c r="R639" s="167">
        <f t="shared" si="64"/>
        <v>12</v>
      </c>
      <c r="S639" s="25" t="str">
        <f t="shared" si="61"/>
        <v>5600</v>
      </c>
      <c r="T639" s="25" t="str">
        <f t="shared" si="62"/>
        <v>Other income</v>
      </c>
      <c r="U639" s="25" t="str">
        <f t="shared" si="63"/>
        <v>C</v>
      </c>
      <c r="V639" s="9" t="s">
        <v>29</v>
      </c>
      <c r="W639" s="10">
        <v>560</v>
      </c>
      <c r="X639" s="25" t="s">
        <v>4199</v>
      </c>
      <c r="Y639" s="9"/>
    </row>
    <row r="640" spans="1:25">
      <c r="A640" s="108"/>
      <c r="B640" s="108"/>
      <c r="C640" s="247"/>
      <c r="D640" s="165"/>
      <c r="E640" s="112"/>
      <c r="F640" s="77"/>
      <c r="G640" s="76"/>
      <c r="H640" s="77"/>
      <c r="I640" s="179"/>
      <c r="J640" s="180"/>
      <c r="K640" s="179"/>
      <c r="L640" s="190">
        <v>56000</v>
      </c>
      <c r="M640" s="191" t="s">
        <v>3799</v>
      </c>
      <c r="N640" s="190" t="s">
        <v>4202</v>
      </c>
      <c r="O640" s="200"/>
      <c r="P640" s="201"/>
      <c r="Q640" s="200"/>
      <c r="R640" s="167">
        <f t="shared" si="64"/>
        <v>15</v>
      </c>
      <c r="S640" s="25" t="str">
        <f t="shared" si="61"/>
        <v>56000</v>
      </c>
      <c r="T640" s="25" t="str">
        <f t="shared" si="62"/>
        <v>Management Fees</v>
      </c>
      <c r="U640" s="25" t="str">
        <f t="shared" si="63"/>
        <v>C</v>
      </c>
      <c r="V640" s="9" t="s">
        <v>29</v>
      </c>
      <c r="W640" s="10">
        <v>5600</v>
      </c>
      <c r="X640" s="25" t="s">
        <v>4199</v>
      </c>
      <c r="Y640" s="9"/>
    </row>
    <row r="641" spans="1:25">
      <c r="A641" s="108"/>
      <c r="B641" s="108"/>
      <c r="C641" s="247"/>
      <c r="D641" s="165"/>
      <c r="E641" s="112"/>
      <c r="F641" s="77"/>
      <c r="G641" s="76"/>
      <c r="H641" s="77"/>
      <c r="I641" s="179"/>
      <c r="J641" s="180"/>
      <c r="K641" s="179"/>
      <c r="L641" s="190"/>
      <c r="M641" s="191"/>
      <c r="N641" s="190"/>
      <c r="O641" s="200">
        <v>56100</v>
      </c>
      <c r="P641" s="201" t="s">
        <v>3799</v>
      </c>
      <c r="Q641" s="200" t="s">
        <v>4202</v>
      </c>
      <c r="R641" s="167">
        <f t="shared" si="64"/>
        <v>15</v>
      </c>
      <c r="S641" s="25" t="str">
        <f t="shared" si="61"/>
        <v>56100</v>
      </c>
      <c r="T641" s="25" t="str">
        <f t="shared" si="62"/>
        <v>Management Fees</v>
      </c>
      <c r="U641" s="25" t="str">
        <f t="shared" si="63"/>
        <v>C</v>
      </c>
      <c r="V641" s="9" t="s">
        <v>33</v>
      </c>
      <c r="W641" s="10">
        <v>56000</v>
      </c>
      <c r="X641" s="25" t="s">
        <v>4199</v>
      </c>
      <c r="Y641" s="9"/>
    </row>
    <row r="642" spans="1:25">
      <c r="A642" s="108"/>
      <c r="B642" s="108"/>
      <c r="C642" s="247"/>
      <c r="D642" s="165"/>
      <c r="E642" s="112"/>
      <c r="F642" s="77"/>
      <c r="G642" s="76"/>
      <c r="H642" s="77"/>
      <c r="I642" s="179"/>
      <c r="J642" s="180"/>
      <c r="K642" s="179"/>
      <c r="L642" s="190">
        <v>56150</v>
      </c>
      <c r="M642" s="191" t="s">
        <v>3799</v>
      </c>
      <c r="N642" s="190" t="s">
        <v>4203</v>
      </c>
      <c r="O642" s="200"/>
      <c r="P642" s="201"/>
      <c r="Q642" s="200"/>
      <c r="R642" s="167">
        <f t="shared" si="64"/>
        <v>22</v>
      </c>
      <c r="S642" s="25" t="str">
        <f t="shared" si="61"/>
        <v>56150</v>
      </c>
      <c r="T642" s="25" t="str">
        <f t="shared" si="62"/>
        <v>Course Material Income</v>
      </c>
      <c r="U642" s="25" t="str">
        <f t="shared" si="63"/>
        <v>C</v>
      </c>
      <c r="V642" s="9" t="s">
        <v>29</v>
      </c>
      <c r="W642" s="10">
        <v>5600</v>
      </c>
      <c r="X642" s="25" t="s">
        <v>4199</v>
      </c>
      <c r="Y642" s="9"/>
    </row>
    <row r="643" spans="1:25">
      <c r="A643" s="108"/>
      <c r="B643" s="108"/>
      <c r="C643" s="247"/>
      <c r="D643" s="165"/>
      <c r="E643" s="112"/>
      <c r="F643" s="77"/>
      <c r="G643" s="76"/>
      <c r="H643" s="77"/>
      <c r="I643" s="179"/>
      <c r="J643" s="180"/>
      <c r="K643" s="179"/>
      <c r="L643" s="190"/>
      <c r="M643" s="191"/>
      <c r="N643" s="190"/>
      <c r="O643" s="200">
        <v>56200</v>
      </c>
      <c r="P643" s="201" t="s">
        <v>3799</v>
      </c>
      <c r="Q643" s="200" t="s">
        <v>4203</v>
      </c>
      <c r="R643" s="167">
        <f t="shared" si="64"/>
        <v>22</v>
      </c>
      <c r="S643" s="25" t="str">
        <f t="shared" si="61"/>
        <v>56200</v>
      </c>
      <c r="T643" s="25" t="str">
        <f t="shared" si="62"/>
        <v>Course Material Income</v>
      </c>
      <c r="U643" s="25" t="str">
        <f t="shared" si="63"/>
        <v>C</v>
      </c>
      <c r="V643" s="9" t="s">
        <v>33</v>
      </c>
      <c r="W643" s="10">
        <v>56150</v>
      </c>
      <c r="X643" s="25" t="s">
        <v>4199</v>
      </c>
      <c r="Y643" s="9"/>
    </row>
    <row r="644" spans="1:25">
      <c r="A644" s="108"/>
      <c r="B644" s="108"/>
      <c r="C644" s="247"/>
      <c r="D644" s="165"/>
      <c r="E644" s="112"/>
      <c r="F644" s="77"/>
      <c r="G644" s="76"/>
      <c r="H644" s="77"/>
      <c r="I644" s="179"/>
      <c r="J644" s="180"/>
      <c r="K644" s="179"/>
      <c r="L644" s="190">
        <v>56250</v>
      </c>
      <c r="M644" s="191" t="s">
        <v>3799</v>
      </c>
      <c r="N644" s="190" t="s">
        <v>4204</v>
      </c>
      <c r="O644" s="200"/>
      <c r="P644" s="201"/>
      <c r="Q644" s="200"/>
      <c r="R644" s="167">
        <f t="shared" si="64"/>
        <v>17</v>
      </c>
      <c r="S644" s="25" t="str">
        <f t="shared" si="61"/>
        <v>56250</v>
      </c>
      <c r="T644" s="25" t="str">
        <f t="shared" si="62"/>
        <v>Laboratory Income</v>
      </c>
      <c r="U644" s="25" t="str">
        <f t="shared" si="63"/>
        <v>C</v>
      </c>
      <c r="V644" s="9" t="s">
        <v>29</v>
      </c>
      <c r="W644" s="10">
        <v>5600</v>
      </c>
      <c r="X644" s="25" t="s">
        <v>4199</v>
      </c>
      <c r="Y644" s="9"/>
    </row>
    <row r="645" spans="1:25">
      <c r="A645" s="108"/>
      <c r="B645" s="108"/>
      <c r="C645" s="247"/>
      <c r="D645" s="165"/>
      <c r="E645" s="112"/>
      <c r="F645" s="77"/>
      <c r="G645" s="76"/>
      <c r="H645" s="77"/>
      <c r="I645" s="179"/>
      <c r="J645" s="180"/>
      <c r="K645" s="179"/>
      <c r="L645" s="190"/>
      <c r="M645" s="191"/>
      <c r="N645" s="248"/>
      <c r="O645" s="200">
        <v>56300</v>
      </c>
      <c r="P645" s="201" t="s">
        <v>3799</v>
      </c>
      <c r="Q645" s="200" t="s">
        <v>4204</v>
      </c>
      <c r="R645" s="167">
        <f t="shared" si="64"/>
        <v>17</v>
      </c>
      <c r="S645" s="25" t="str">
        <f t="shared" si="61"/>
        <v>56300</v>
      </c>
      <c r="T645" s="25" t="str">
        <f t="shared" si="62"/>
        <v>Laboratory Income</v>
      </c>
      <c r="U645" s="25" t="str">
        <f t="shared" si="63"/>
        <v>C</v>
      </c>
      <c r="V645" s="9" t="s">
        <v>33</v>
      </c>
      <c r="W645" s="10">
        <v>56250</v>
      </c>
      <c r="X645" s="25" t="s">
        <v>4199</v>
      </c>
      <c r="Y645" s="9"/>
    </row>
    <row r="646" spans="1:25">
      <c r="A646" s="108"/>
      <c r="B646" s="108"/>
      <c r="C646" s="247"/>
      <c r="D646" s="165"/>
      <c r="E646" s="112"/>
      <c r="F646" s="77"/>
      <c r="G646" s="76"/>
      <c r="H646" s="77"/>
      <c r="I646" s="179"/>
      <c r="J646" s="180"/>
      <c r="K646" s="179"/>
      <c r="L646" s="190">
        <v>56400</v>
      </c>
      <c r="M646" s="191" t="s">
        <v>3799</v>
      </c>
      <c r="N646" s="190" t="s">
        <v>4205</v>
      </c>
      <c r="O646" s="200"/>
      <c r="P646" s="201"/>
      <c r="Q646" s="200"/>
      <c r="R646" s="167">
        <f t="shared" si="64"/>
        <v>12</v>
      </c>
      <c r="S646" s="25" t="str">
        <f t="shared" si="61"/>
        <v>56400</v>
      </c>
      <c r="T646" s="25" t="str">
        <f t="shared" si="62"/>
        <v>Sales Income</v>
      </c>
      <c r="U646" s="25" t="str">
        <f t="shared" si="63"/>
        <v>C</v>
      </c>
      <c r="V646" s="9" t="s">
        <v>29</v>
      </c>
      <c r="W646" s="10">
        <v>5600</v>
      </c>
      <c r="X646" s="25" t="s">
        <v>4199</v>
      </c>
      <c r="Y646" s="9"/>
    </row>
    <row r="647" spans="1:25">
      <c r="A647" s="108"/>
      <c r="B647" s="108"/>
      <c r="C647" s="247"/>
      <c r="D647" s="165"/>
      <c r="E647" s="112"/>
      <c r="F647" s="77"/>
      <c r="G647" s="76"/>
      <c r="H647" s="77"/>
      <c r="I647" s="179"/>
      <c r="J647" s="180"/>
      <c r="K647" s="179"/>
      <c r="L647" s="190"/>
      <c r="M647" s="191"/>
      <c r="N647" s="190"/>
      <c r="O647" s="200">
        <v>56401</v>
      </c>
      <c r="P647" s="201" t="s">
        <v>3799</v>
      </c>
      <c r="Q647" s="200" t="s">
        <v>4206</v>
      </c>
      <c r="R647" s="167">
        <f t="shared" si="64"/>
        <v>16</v>
      </c>
      <c r="S647" s="25" t="str">
        <f t="shared" si="61"/>
        <v>56401</v>
      </c>
      <c r="T647" s="25" t="str">
        <f t="shared" si="62"/>
        <v>Photocopy Income</v>
      </c>
      <c r="U647" s="25" t="str">
        <f t="shared" si="63"/>
        <v>C</v>
      </c>
      <c r="V647" s="9" t="s">
        <v>33</v>
      </c>
      <c r="W647" s="10">
        <v>56400</v>
      </c>
      <c r="X647" s="25" t="s">
        <v>4199</v>
      </c>
      <c r="Y647" s="9"/>
    </row>
    <row r="648" spans="1:25">
      <c r="A648" s="108"/>
      <c r="B648" s="108"/>
      <c r="C648" s="247"/>
      <c r="D648" s="165"/>
      <c r="E648" s="112"/>
      <c r="F648" s="77"/>
      <c r="G648" s="76"/>
      <c r="H648" s="77"/>
      <c r="I648" s="179"/>
      <c r="J648" s="180"/>
      <c r="K648" s="179"/>
      <c r="L648" s="190"/>
      <c r="M648" s="191"/>
      <c r="N648" s="190"/>
      <c r="O648" s="200">
        <v>56402</v>
      </c>
      <c r="P648" s="201" t="s">
        <v>3799</v>
      </c>
      <c r="Q648" s="200" t="s">
        <v>4207</v>
      </c>
      <c r="R648" s="167">
        <f t="shared" si="64"/>
        <v>19</v>
      </c>
      <c r="S648" s="25" t="str">
        <f t="shared" si="61"/>
        <v>56402</v>
      </c>
      <c r="T648" s="25" t="str">
        <f t="shared" si="62"/>
        <v>Farm Livestock Sale</v>
      </c>
      <c r="U648" s="25" t="str">
        <f t="shared" si="63"/>
        <v>C</v>
      </c>
      <c r="V648" s="9" t="s">
        <v>33</v>
      </c>
      <c r="W648" s="10">
        <v>56400</v>
      </c>
      <c r="X648" s="25" t="s">
        <v>4199</v>
      </c>
      <c r="Y648" s="9"/>
    </row>
    <row r="649" spans="1:25">
      <c r="A649" s="108"/>
      <c r="B649" s="108"/>
      <c r="C649" s="247"/>
      <c r="D649" s="165"/>
      <c r="E649" s="112"/>
      <c r="F649" s="77"/>
      <c r="G649" s="76"/>
      <c r="H649" s="77"/>
      <c r="I649" s="179"/>
      <c r="J649" s="180"/>
      <c r="K649" s="179"/>
      <c r="L649" s="190"/>
      <c r="M649" s="191"/>
      <c r="N649" s="190"/>
      <c r="O649" s="200">
        <v>56403</v>
      </c>
      <c r="P649" s="201" t="s">
        <v>3799</v>
      </c>
      <c r="Q649" s="200" t="s">
        <v>4208</v>
      </c>
      <c r="R649" s="167">
        <f t="shared" si="64"/>
        <v>15</v>
      </c>
      <c r="S649" s="25" t="str">
        <f t="shared" si="61"/>
        <v>56403</v>
      </c>
      <c r="T649" s="25" t="str">
        <f t="shared" si="62"/>
        <v>Stationery Sale</v>
      </c>
      <c r="U649" s="25" t="str">
        <f t="shared" si="63"/>
        <v>C</v>
      </c>
      <c r="V649" s="9" t="s">
        <v>33</v>
      </c>
      <c r="W649" s="10">
        <v>56400</v>
      </c>
      <c r="X649" s="25" t="s">
        <v>4199</v>
      </c>
      <c r="Y649" s="9"/>
    </row>
    <row r="650" spans="1:25">
      <c r="A650" s="108"/>
      <c r="B650" s="108"/>
      <c r="C650" s="247"/>
      <c r="D650" s="165"/>
      <c r="E650" s="112"/>
      <c r="F650" s="77"/>
      <c r="G650" s="76"/>
      <c r="H650" s="77"/>
      <c r="I650" s="179"/>
      <c r="J650" s="180"/>
      <c r="K650" s="179"/>
      <c r="L650" s="190"/>
      <c r="M650" s="191"/>
      <c r="N650" s="190"/>
      <c r="O650" s="200">
        <v>56404</v>
      </c>
      <c r="P650" s="201" t="s">
        <v>3799</v>
      </c>
      <c r="Q650" s="200" t="s">
        <v>4209</v>
      </c>
      <c r="R650" s="167">
        <f t="shared" si="64"/>
        <v>9</v>
      </c>
      <c r="S650" s="25" t="str">
        <f t="shared" si="61"/>
        <v>56404</v>
      </c>
      <c r="T650" s="25" t="str">
        <f t="shared" si="62"/>
        <v>Farm Sale</v>
      </c>
      <c r="U650" s="25" t="str">
        <f t="shared" si="63"/>
        <v>C</v>
      </c>
      <c r="V650" s="9" t="s">
        <v>33</v>
      </c>
      <c r="W650" s="10">
        <v>56400</v>
      </c>
      <c r="X650" s="25" t="s">
        <v>4199</v>
      </c>
      <c r="Y650" s="9"/>
    </row>
    <row r="651" spans="1:25">
      <c r="A651" s="108"/>
      <c r="B651" s="108"/>
      <c r="C651" s="247"/>
      <c r="D651" s="165"/>
      <c r="E651" s="112"/>
      <c r="F651" s="77"/>
      <c r="G651" s="76"/>
      <c r="H651" s="77"/>
      <c r="I651" s="179"/>
      <c r="J651" s="180"/>
      <c r="K651" s="179"/>
      <c r="L651" s="190"/>
      <c r="M651" s="191"/>
      <c r="N651" s="190"/>
      <c r="O651" s="200">
        <v>56405</v>
      </c>
      <c r="P651" s="201" t="s">
        <v>3799</v>
      </c>
      <c r="Q651" s="200" t="s">
        <v>4210</v>
      </c>
      <c r="R651" s="167">
        <f t="shared" si="64"/>
        <v>19</v>
      </c>
      <c r="S651" s="25" t="str">
        <f t="shared" si="61"/>
        <v>56405</v>
      </c>
      <c r="T651" s="25" t="str">
        <f t="shared" si="62"/>
        <v>Hire/Rental Charges</v>
      </c>
      <c r="U651" s="25" t="str">
        <f t="shared" si="63"/>
        <v>C</v>
      </c>
      <c r="V651" s="9" t="s">
        <v>33</v>
      </c>
      <c r="W651" s="10">
        <v>56400</v>
      </c>
      <c r="X651" s="25" t="s">
        <v>4199</v>
      </c>
      <c r="Y651" s="9"/>
    </row>
    <row r="652" spans="1:25">
      <c r="A652" s="108"/>
      <c r="B652" s="108"/>
      <c r="C652" s="247"/>
      <c r="D652" s="165"/>
      <c r="E652" s="112"/>
      <c r="F652" s="77"/>
      <c r="G652" s="76"/>
      <c r="H652" s="77"/>
      <c r="I652" s="179"/>
      <c r="J652" s="180"/>
      <c r="K652" s="179"/>
      <c r="L652" s="190"/>
      <c r="M652" s="191"/>
      <c r="N652" s="190"/>
      <c r="O652" s="200">
        <v>56406</v>
      </c>
      <c r="P652" s="201" t="s">
        <v>3799</v>
      </c>
      <c r="Q652" s="200" t="s">
        <v>4211</v>
      </c>
      <c r="R652" s="167">
        <f t="shared" si="64"/>
        <v>31</v>
      </c>
      <c r="S652" s="25" t="str">
        <f t="shared" si="61"/>
        <v>56406</v>
      </c>
      <c r="T652" s="25" t="str">
        <f t="shared" si="62"/>
        <v>Publication and Text Book Sales</v>
      </c>
      <c r="U652" s="25" t="str">
        <f t="shared" si="63"/>
        <v>C</v>
      </c>
      <c r="V652" s="9" t="s">
        <v>33</v>
      </c>
      <c r="W652" s="10">
        <v>56400</v>
      </c>
      <c r="X652" s="25" t="s">
        <v>4199</v>
      </c>
      <c r="Y652" s="9"/>
    </row>
    <row r="653" spans="1:25">
      <c r="A653" s="108"/>
      <c r="B653" s="108"/>
      <c r="C653" s="247"/>
      <c r="D653" s="165"/>
      <c r="E653" s="112"/>
      <c r="F653" s="77"/>
      <c r="G653" s="76"/>
      <c r="H653" s="77"/>
      <c r="I653" s="179"/>
      <c r="J653" s="180"/>
      <c r="K653" s="179"/>
      <c r="L653" s="190"/>
      <c r="M653" s="191"/>
      <c r="N653" s="190"/>
      <c r="O653" s="200">
        <v>56407</v>
      </c>
      <c r="P653" s="201" t="s">
        <v>3799</v>
      </c>
      <c r="Q653" s="200" t="s">
        <v>4212</v>
      </c>
      <c r="R653" s="167">
        <f t="shared" si="64"/>
        <v>19</v>
      </c>
      <c r="S653" s="25" t="str">
        <f t="shared" si="61"/>
        <v>56407</v>
      </c>
      <c r="T653" s="25" t="str">
        <f t="shared" si="62"/>
        <v>Academic Gowns Sale</v>
      </c>
      <c r="U653" s="25" t="str">
        <f t="shared" si="63"/>
        <v>C</v>
      </c>
      <c r="V653" s="9" t="s">
        <v>33</v>
      </c>
      <c r="W653" s="10">
        <v>56400</v>
      </c>
      <c r="X653" s="25" t="s">
        <v>4199</v>
      </c>
      <c r="Y653" s="9"/>
    </row>
    <row r="654" spans="1:25">
      <c r="A654" s="108"/>
      <c r="B654" s="108"/>
      <c r="C654" s="247"/>
      <c r="D654" s="165"/>
      <c r="E654" s="112"/>
      <c r="F654" s="77"/>
      <c r="G654" s="76"/>
      <c r="H654" s="77"/>
      <c r="I654" s="179"/>
      <c r="J654" s="180"/>
      <c r="K654" s="179"/>
      <c r="L654" s="190"/>
      <c r="M654" s="191"/>
      <c r="N654" s="190"/>
      <c r="O654" s="200">
        <v>56408</v>
      </c>
      <c r="P654" s="201" t="s">
        <v>3799</v>
      </c>
      <c r="Q654" s="200" t="s">
        <v>4213</v>
      </c>
      <c r="R654" s="167">
        <f t="shared" si="64"/>
        <v>10</v>
      </c>
      <c r="S654" s="25" t="str">
        <f t="shared" si="61"/>
        <v>56408</v>
      </c>
      <c r="T654" s="25" t="str">
        <f t="shared" si="62"/>
        <v>Misc Sales</v>
      </c>
      <c r="U654" s="25" t="str">
        <f t="shared" si="63"/>
        <v>C</v>
      </c>
      <c r="V654" s="9" t="s">
        <v>33</v>
      </c>
      <c r="W654" s="10">
        <v>56400</v>
      </c>
      <c r="X654" s="25" t="s">
        <v>4199</v>
      </c>
      <c r="Y654" s="9"/>
    </row>
    <row r="655" spans="1:25">
      <c r="A655" s="108"/>
      <c r="B655" s="108"/>
      <c r="C655" s="247"/>
      <c r="D655" s="165"/>
      <c r="E655" s="112"/>
      <c r="F655" s="77"/>
      <c r="G655" s="76"/>
      <c r="H655" s="77"/>
      <c r="I655" s="179"/>
      <c r="J655" s="180"/>
      <c r="K655" s="179"/>
      <c r="L655" s="190">
        <v>56500</v>
      </c>
      <c r="M655" s="191" t="s">
        <v>3799</v>
      </c>
      <c r="N655" s="190" t="s">
        <v>4214</v>
      </c>
      <c r="O655" s="200"/>
      <c r="P655" s="201"/>
      <c r="Q655" s="249"/>
      <c r="R655" s="167">
        <f t="shared" si="64"/>
        <v>26</v>
      </c>
      <c r="S655" s="25" t="str">
        <f t="shared" si="61"/>
        <v>56500</v>
      </c>
      <c r="T655" s="25" t="str">
        <f t="shared" si="62"/>
        <v>Miscellaneous Student fees</v>
      </c>
      <c r="U655" s="25" t="str">
        <f t="shared" si="63"/>
        <v>C</v>
      </c>
      <c r="V655" s="9" t="s">
        <v>29</v>
      </c>
      <c r="W655" s="10">
        <v>5600</v>
      </c>
      <c r="X655" s="25" t="s">
        <v>4199</v>
      </c>
      <c r="Y655" s="9"/>
    </row>
    <row r="656" spans="1:25">
      <c r="A656" s="108"/>
      <c r="B656" s="108"/>
      <c r="C656" s="247"/>
      <c r="D656" s="165"/>
      <c r="E656" s="112"/>
      <c r="F656" s="77"/>
      <c r="G656" s="76"/>
      <c r="H656" s="77"/>
      <c r="I656" s="179"/>
      <c r="J656" s="180"/>
      <c r="K656" s="179"/>
      <c r="L656" s="190"/>
      <c r="M656" s="191"/>
      <c r="N656" s="190"/>
      <c r="O656" s="200">
        <v>56501</v>
      </c>
      <c r="P656" s="201" t="s">
        <v>3799</v>
      </c>
      <c r="Q656" s="200" t="s">
        <v>4215</v>
      </c>
      <c r="R656" s="167">
        <f t="shared" si="64"/>
        <v>9</v>
      </c>
      <c r="S656" s="25" t="str">
        <f t="shared" si="61"/>
        <v>56501</v>
      </c>
      <c r="T656" s="25" t="str">
        <f t="shared" si="62"/>
        <v>Penalties</v>
      </c>
      <c r="U656" s="25" t="str">
        <f t="shared" si="63"/>
        <v>C</v>
      </c>
      <c r="V656" s="9" t="s">
        <v>33</v>
      </c>
      <c r="W656" s="10">
        <v>56500</v>
      </c>
      <c r="X656" s="25" t="s">
        <v>4199</v>
      </c>
      <c r="Y656" s="9"/>
    </row>
    <row r="657" spans="1:25">
      <c r="A657" s="108"/>
      <c r="B657" s="108"/>
      <c r="C657" s="247"/>
      <c r="D657" s="165"/>
      <c r="E657" s="112"/>
      <c r="F657" s="77"/>
      <c r="G657" s="76"/>
      <c r="H657" s="77"/>
      <c r="I657" s="179"/>
      <c r="J657" s="180"/>
      <c r="K657" s="179"/>
      <c r="L657" s="190"/>
      <c r="M657" s="191"/>
      <c r="N657" s="190"/>
      <c r="O657" s="200">
        <v>56502</v>
      </c>
      <c r="P657" s="201" t="s">
        <v>3799</v>
      </c>
      <c r="Q657" s="200" t="s">
        <v>4216</v>
      </c>
      <c r="R657" s="167">
        <f t="shared" si="64"/>
        <v>18</v>
      </c>
      <c r="S657" s="25" t="str">
        <f t="shared" si="61"/>
        <v>56502</v>
      </c>
      <c r="T657" s="25" t="str">
        <f t="shared" si="62"/>
        <v>Academic Gown Hire</v>
      </c>
      <c r="U657" s="25" t="str">
        <f t="shared" si="63"/>
        <v>C</v>
      </c>
      <c r="V657" s="9" t="s">
        <v>33</v>
      </c>
      <c r="W657" s="10">
        <v>56500</v>
      </c>
      <c r="X657" s="25" t="s">
        <v>4199</v>
      </c>
      <c r="Y657" s="9"/>
    </row>
    <row r="658" spans="1:25">
      <c r="A658" s="108"/>
      <c r="B658" s="108"/>
      <c r="C658" s="247"/>
      <c r="D658" s="165"/>
      <c r="E658" s="112"/>
      <c r="F658" s="77"/>
      <c r="G658" s="76"/>
      <c r="H658" s="77"/>
      <c r="I658" s="179"/>
      <c r="J658" s="180"/>
      <c r="K658" s="179"/>
      <c r="L658" s="190"/>
      <c r="M658" s="191"/>
      <c r="N658" s="190"/>
      <c r="O658" s="200">
        <v>56503</v>
      </c>
      <c r="P658" s="201" t="s">
        <v>3799</v>
      </c>
      <c r="Q658" s="200" t="s">
        <v>4217</v>
      </c>
      <c r="R658" s="167">
        <f t="shared" si="64"/>
        <v>5</v>
      </c>
      <c r="S658" s="25" t="str">
        <f t="shared" si="61"/>
        <v>56503</v>
      </c>
      <c r="T658" s="25" t="str">
        <f t="shared" si="62"/>
        <v>Fines</v>
      </c>
      <c r="U658" s="25" t="str">
        <f t="shared" si="63"/>
        <v>C</v>
      </c>
      <c r="V658" s="9" t="s">
        <v>33</v>
      </c>
      <c r="W658" s="10">
        <v>56500</v>
      </c>
      <c r="X658" s="25" t="s">
        <v>4199</v>
      </c>
      <c r="Y658" s="9"/>
    </row>
    <row r="659" spans="1:25">
      <c r="A659" s="108"/>
      <c r="B659" s="108"/>
      <c r="C659" s="247"/>
      <c r="D659" s="165"/>
      <c r="E659" s="112"/>
      <c r="F659" s="77"/>
      <c r="G659" s="76"/>
      <c r="H659" s="77"/>
      <c r="I659" s="179"/>
      <c r="J659" s="180"/>
      <c r="K659" s="179"/>
      <c r="L659" s="190"/>
      <c r="M659" s="191"/>
      <c r="N659" s="190"/>
      <c r="O659" s="200">
        <v>56504</v>
      </c>
      <c r="P659" s="201" t="s">
        <v>3799</v>
      </c>
      <c r="Q659" s="200" t="s">
        <v>4218</v>
      </c>
      <c r="R659" s="167">
        <f t="shared" si="64"/>
        <v>18</v>
      </c>
      <c r="S659" s="25" t="str">
        <f t="shared" si="61"/>
        <v>56504</v>
      </c>
      <c r="T659" s="25" t="str">
        <f t="shared" si="62"/>
        <v>Documentation Fees</v>
      </c>
      <c r="U659" s="25" t="str">
        <f t="shared" si="63"/>
        <v>C</v>
      </c>
      <c r="V659" s="9" t="s">
        <v>33</v>
      </c>
      <c r="W659" s="10">
        <v>56500</v>
      </c>
      <c r="X659" s="25" t="s">
        <v>4199</v>
      </c>
      <c r="Y659" s="9"/>
    </row>
    <row r="660" spans="1:25">
      <c r="A660" s="108"/>
      <c r="B660" s="108"/>
      <c r="C660" s="247"/>
      <c r="D660" s="165"/>
      <c r="E660" s="112"/>
      <c r="F660" s="77"/>
      <c r="G660" s="76"/>
      <c r="H660" s="77"/>
      <c r="I660" s="179"/>
      <c r="J660" s="180"/>
      <c r="K660" s="179"/>
      <c r="L660" s="190"/>
      <c r="M660" s="191"/>
      <c r="N660" s="190"/>
      <c r="O660" s="200">
        <v>56505</v>
      </c>
      <c r="P660" s="201" t="s">
        <v>3799</v>
      </c>
      <c r="Q660" s="200" t="s">
        <v>4219</v>
      </c>
      <c r="R660" s="167">
        <f t="shared" si="64"/>
        <v>12</v>
      </c>
      <c r="S660" s="25" t="str">
        <f t="shared" ref="S660:S724" si="65">F660&amp;I660&amp;L660&amp;O660</f>
        <v>56505</v>
      </c>
      <c r="T660" s="25" t="str">
        <f t="shared" ref="T660:T724" si="66">H660&amp;K660&amp;N660&amp;Q660</f>
        <v>Service Fees</v>
      </c>
      <c r="U660" s="25" t="str">
        <f t="shared" ref="U660:U724" si="67">G660&amp;J660&amp;M660&amp;P660</f>
        <v>C</v>
      </c>
      <c r="V660" s="9" t="s">
        <v>33</v>
      </c>
      <c r="W660" s="10">
        <v>56500</v>
      </c>
      <c r="X660" s="25" t="s">
        <v>4199</v>
      </c>
      <c r="Y660" s="9"/>
    </row>
    <row r="661" spans="1:25">
      <c r="A661" s="108"/>
      <c r="B661" s="108"/>
      <c r="C661" s="247"/>
      <c r="D661" s="165"/>
      <c r="E661" s="112"/>
      <c r="F661" s="77"/>
      <c r="G661" s="76"/>
      <c r="H661" s="77"/>
      <c r="I661" s="179"/>
      <c r="J661" s="180"/>
      <c r="K661" s="179"/>
      <c r="L661" s="190"/>
      <c r="M661" s="191"/>
      <c r="N661" s="190"/>
      <c r="O661" s="200">
        <v>56506</v>
      </c>
      <c r="P661" s="201" t="s">
        <v>3799</v>
      </c>
      <c r="Q661" s="200" t="s">
        <v>4220</v>
      </c>
      <c r="R661" s="167">
        <f t="shared" si="64"/>
        <v>12</v>
      </c>
      <c r="S661" s="25" t="str">
        <f t="shared" si="65"/>
        <v>56506</v>
      </c>
      <c r="T661" s="25" t="str">
        <f t="shared" si="66"/>
        <v>ID Cards Fee</v>
      </c>
      <c r="U661" s="25" t="str">
        <f t="shared" si="67"/>
        <v>C</v>
      </c>
      <c r="V661" s="9" t="s">
        <v>33</v>
      </c>
      <c r="W661" s="10">
        <v>56500</v>
      </c>
      <c r="X661" s="25" t="s">
        <v>4199</v>
      </c>
      <c r="Y661" s="9"/>
    </row>
    <row r="662" spans="1:25">
      <c r="A662" s="108"/>
      <c r="B662" s="108"/>
      <c r="C662" s="247"/>
      <c r="D662" s="165"/>
      <c r="E662" s="112"/>
      <c r="F662" s="77"/>
      <c r="G662" s="76"/>
      <c r="H662" s="77"/>
      <c r="I662" s="179"/>
      <c r="J662" s="180"/>
      <c r="K662" s="179"/>
      <c r="L662" s="190"/>
      <c r="M662" s="191"/>
      <c r="N662" s="190"/>
      <c r="O662" s="200">
        <v>56507</v>
      </c>
      <c r="P662" s="201" t="s">
        <v>3799</v>
      </c>
      <c r="Q662" s="200" t="s">
        <v>4221</v>
      </c>
      <c r="R662" s="167">
        <f t="shared" si="64"/>
        <v>17</v>
      </c>
      <c r="S662" s="25" t="str">
        <f t="shared" si="65"/>
        <v>56507</v>
      </c>
      <c r="T662" s="25" t="str">
        <f t="shared" si="66"/>
        <v>Verification Fees</v>
      </c>
      <c r="U662" s="25" t="str">
        <f t="shared" si="67"/>
        <v>C</v>
      </c>
      <c r="V662" s="9" t="s">
        <v>33</v>
      </c>
      <c r="W662" s="10">
        <v>56500</v>
      </c>
      <c r="X662" s="25" t="s">
        <v>4199</v>
      </c>
      <c r="Y662" s="9"/>
    </row>
    <row r="663" spans="1:25">
      <c r="A663" s="108"/>
      <c r="B663" s="108"/>
      <c r="C663" s="247"/>
      <c r="D663" s="165"/>
      <c r="E663" s="112"/>
      <c r="F663" s="77"/>
      <c r="G663" s="76"/>
      <c r="H663" s="77"/>
      <c r="I663" s="179"/>
      <c r="J663" s="180"/>
      <c r="K663" s="179"/>
      <c r="L663" s="190"/>
      <c r="M663" s="191"/>
      <c r="N663" s="190"/>
      <c r="O663" s="200">
        <v>56508</v>
      </c>
      <c r="P663" s="201" t="s">
        <v>3799</v>
      </c>
      <c r="Q663" s="200" t="s">
        <v>4222</v>
      </c>
      <c r="R663" s="167">
        <f t="shared" si="64"/>
        <v>16</v>
      </c>
      <c r="S663" s="25" t="str">
        <f t="shared" si="65"/>
        <v>56508</v>
      </c>
      <c r="T663" s="25" t="str">
        <f t="shared" si="66"/>
        <v>Examination Fees</v>
      </c>
      <c r="U663" s="25" t="str">
        <f t="shared" si="67"/>
        <v>C</v>
      </c>
      <c r="V663" s="9" t="s">
        <v>33</v>
      </c>
      <c r="W663" s="10">
        <v>56500</v>
      </c>
      <c r="X663" s="25" t="s">
        <v>4199</v>
      </c>
      <c r="Y663" s="9"/>
    </row>
    <row r="664" spans="1:25">
      <c r="A664" s="108"/>
      <c r="B664" s="108"/>
      <c r="C664" s="247"/>
      <c r="D664" s="165"/>
      <c r="E664" s="112"/>
      <c r="F664" s="77"/>
      <c r="G664" s="76"/>
      <c r="H664" s="77"/>
      <c r="I664" s="179"/>
      <c r="J664" s="180"/>
      <c r="K664" s="179"/>
      <c r="L664" s="190"/>
      <c r="M664" s="191"/>
      <c r="N664" s="190"/>
      <c r="O664" s="200">
        <v>56509</v>
      </c>
      <c r="P664" s="201" t="s">
        <v>3799</v>
      </c>
      <c r="Q664" s="200" t="s">
        <v>4223</v>
      </c>
      <c r="R664" s="167">
        <f t="shared" si="64"/>
        <v>11</v>
      </c>
      <c r="S664" s="25" t="str">
        <f t="shared" si="65"/>
        <v>56509</v>
      </c>
      <c r="T664" s="25" t="str">
        <f t="shared" si="66"/>
        <v>Locker Hire</v>
      </c>
      <c r="U664" s="25" t="str">
        <f t="shared" si="67"/>
        <v>C</v>
      </c>
      <c r="V664" s="9" t="s">
        <v>33</v>
      </c>
      <c r="W664" s="10">
        <v>56500</v>
      </c>
      <c r="X664" s="25" t="s">
        <v>4199</v>
      </c>
      <c r="Y664" s="9"/>
    </row>
    <row r="665" spans="1:25">
      <c r="A665" s="108"/>
      <c r="B665" s="108"/>
      <c r="C665" s="247"/>
      <c r="D665" s="165"/>
      <c r="E665" s="112"/>
      <c r="F665" s="77"/>
      <c r="G665" s="76"/>
      <c r="H665" s="77"/>
      <c r="I665" s="179"/>
      <c r="J665" s="180"/>
      <c r="K665" s="179"/>
      <c r="L665" s="190"/>
      <c r="M665" s="191"/>
      <c r="N665" s="190"/>
      <c r="O665" s="200">
        <v>56510</v>
      </c>
      <c r="P665" s="201" t="s">
        <v>3799</v>
      </c>
      <c r="Q665" s="200" t="s">
        <v>4224</v>
      </c>
      <c r="R665" s="167">
        <f t="shared" si="64"/>
        <v>33</v>
      </c>
      <c r="S665" s="25" t="str">
        <f t="shared" si="65"/>
        <v>56510</v>
      </c>
      <c r="T665" s="25" t="str">
        <f t="shared" si="66"/>
        <v>Reconsideration/Reinstatement Fee</v>
      </c>
      <c r="U665" s="25" t="str">
        <f t="shared" si="67"/>
        <v>C</v>
      </c>
      <c r="V665" s="9" t="s">
        <v>33</v>
      </c>
      <c r="W665" s="10">
        <v>56500</v>
      </c>
      <c r="X665" s="25" t="s">
        <v>4199</v>
      </c>
      <c r="Y665" s="9"/>
    </row>
    <row r="666" spans="1:25">
      <c r="A666" s="108"/>
      <c r="B666" s="108"/>
      <c r="C666" s="247"/>
      <c r="D666" s="165"/>
      <c r="E666" s="112"/>
      <c r="F666" s="77"/>
      <c r="G666" s="76"/>
      <c r="H666" s="77"/>
      <c r="I666" s="179"/>
      <c r="J666" s="180"/>
      <c r="K666" s="179"/>
      <c r="L666" s="190"/>
      <c r="M666" s="191"/>
      <c r="N666" s="190"/>
      <c r="O666" s="200">
        <v>56511</v>
      </c>
      <c r="P666" s="201" t="s">
        <v>3799</v>
      </c>
      <c r="Q666" s="200" t="s">
        <v>4225</v>
      </c>
      <c r="R666" s="167">
        <f t="shared" si="64"/>
        <v>30</v>
      </c>
      <c r="S666" s="25" t="str">
        <f t="shared" si="65"/>
        <v>56511</v>
      </c>
      <c r="T666" s="25" t="str">
        <f t="shared" si="66"/>
        <v>Application for Waiver of Fees</v>
      </c>
      <c r="U666" s="25" t="str">
        <f t="shared" si="67"/>
        <v>C</v>
      </c>
      <c r="V666" s="9" t="s">
        <v>33</v>
      </c>
      <c r="W666" s="10">
        <v>56500</v>
      </c>
      <c r="X666" s="25" t="s">
        <v>4199</v>
      </c>
      <c r="Y666" s="9"/>
    </row>
    <row r="667" spans="1:25">
      <c r="A667" s="108"/>
      <c r="B667" s="108"/>
      <c r="C667" s="247"/>
      <c r="D667" s="165"/>
      <c r="E667" s="112"/>
      <c r="F667" s="77"/>
      <c r="G667" s="76"/>
      <c r="H667" s="77"/>
      <c r="I667" s="179"/>
      <c r="J667" s="180"/>
      <c r="K667" s="179"/>
      <c r="L667" s="190"/>
      <c r="M667" s="191"/>
      <c r="N667" s="190"/>
      <c r="O667" s="200">
        <v>56512</v>
      </c>
      <c r="P667" s="201" t="s">
        <v>3799</v>
      </c>
      <c r="Q667" s="200" t="s">
        <v>4226</v>
      </c>
      <c r="R667" s="167">
        <f t="shared" si="64"/>
        <v>29</v>
      </c>
      <c r="S667" s="25" t="str">
        <f t="shared" si="65"/>
        <v>56512</v>
      </c>
      <c r="T667" s="25" t="str">
        <f t="shared" si="66"/>
        <v>Student Association Fee (GSF)</v>
      </c>
      <c r="U667" s="25" t="str">
        <f t="shared" si="67"/>
        <v>C</v>
      </c>
      <c r="V667" s="9" t="s">
        <v>33</v>
      </c>
      <c r="W667" s="10">
        <v>56500</v>
      </c>
      <c r="X667" s="25" t="s">
        <v>4199</v>
      </c>
      <c r="Y667" s="9"/>
    </row>
    <row r="668" spans="1:25">
      <c r="A668" s="108"/>
      <c r="B668" s="108"/>
      <c r="C668" s="247"/>
      <c r="D668" s="165"/>
      <c r="E668" s="112"/>
      <c r="F668" s="77"/>
      <c r="G668" s="76"/>
      <c r="H668" s="77"/>
      <c r="I668" s="179"/>
      <c r="J668" s="180"/>
      <c r="K668" s="179"/>
      <c r="L668" s="190"/>
      <c r="M668" s="191"/>
      <c r="N668" s="190"/>
      <c r="O668" s="200">
        <v>56513</v>
      </c>
      <c r="P668" s="201" t="s">
        <v>3799</v>
      </c>
      <c r="Q668" s="200" t="s">
        <v>4227</v>
      </c>
      <c r="R668" s="167">
        <f t="shared" si="64"/>
        <v>18</v>
      </c>
      <c r="S668" s="25" t="str">
        <f t="shared" si="65"/>
        <v>56513</v>
      </c>
      <c r="T668" s="25" t="str">
        <f t="shared" si="66"/>
        <v>Library Fees/Fines</v>
      </c>
      <c r="U668" s="25" t="str">
        <f t="shared" si="67"/>
        <v>C</v>
      </c>
      <c r="V668" s="9" t="s">
        <v>33</v>
      </c>
      <c r="W668" s="10">
        <v>56500</v>
      </c>
      <c r="X668" s="25" t="s">
        <v>4199</v>
      </c>
      <c r="Y668" s="9"/>
    </row>
    <row r="669" spans="1:25">
      <c r="A669" s="108"/>
      <c r="B669" s="108"/>
      <c r="C669" s="247"/>
      <c r="D669" s="165"/>
      <c r="E669" s="112"/>
      <c r="F669" s="77"/>
      <c r="G669" s="76"/>
      <c r="H669" s="77"/>
      <c r="I669" s="179"/>
      <c r="J669" s="180"/>
      <c r="K669" s="179"/>
      <c r="L669" s="190"/>
      <c r="M669" s="191"/>
      <c r="N669" s="190"/>
      <c r="O669" s="200">
        <v>56514</v>
      </c>
      <c r="P669" s="201" t="s">
        <v>3799</v>
      </c>
      <c r="Q669" s="200" t="s">
        <v>4228</v>
      </c>
      <c r="R669" s="167">
        <f t="shared" si="64"/>
        <v>15</v>
      </c>
      <c r="S669" s="25" t="str">
        <f t="shared" si="65"/>
        <v>56514</v>
      </c>
      <c r="T669" s="25" t="str">
        <f t="shared" si="66"/>
        <v>Field Trip Fees</v>
      </c>
      <c r="U669" s="25" t="str">
        <f t="shared" si="67"/>
        <v>C</v>
      </c>
      <c r="V669" s="9" t="s">
        <v>33</v>
      </c>
      <c r="W669" s="10">
        <v>56000</v>
      </c>
      <c r="X669" s="25" t="s">
        <v>4199</v>
      </c>
      <c r="Y669" s="9"/>
    </row>
    <row r="670" spans="1:25">
      <c r="A670" s="108"/>
      <c r="B670" s="108"/>
      <c r="C670" s="247"/>
      <c r="D670" s="165"/>
      <c r="E670" s="112"/>
      <c r="F670" s="77"/>
      <c r="G670" s="76"/>
      <c r="H670" s="77"/>
      <c r="I670" s="179"/>
      <c r="J670" s="180"/>
      <c r="K670" s="179"/>
      <c r="L670" s="190">
        <v>56599</v>
      </c>
      <c r="M670" s="191" t="s">
        <v>3799</v>
      </c>
      <c r="N670" s="190" t="s">
        <v>4229</v>
      </c>
      <c r="O670" s="200"/>
      <c r="P670" s="201"/>
      <c r="Q670" s="200"/>
      <c r="R670" s="167">
        <f t="shared" si="64"/>
        <v>29</v>
      </c>
      <c r="S670" s="25" t="str">
        <f t="shared" si="65"/>
        <v>56599</v>
      </c>
      <c r="T670" s="25" t="str">
        <f t="shared" si="66"/>
        <v>Misc Other Fees (Non Student)</v>
      </c>
      <c r="U670" s="25" t="str">
        <f t="shared" si="67"/>
        <v>C</v>
      </c>
      <c r="V670" s="9" t="s">
        <v>29</v>
      </c>
      <c r="W670" s="10">
        <v>5600</v>
      </c>
      <c r="X670" s="25" t="s">
        <v>4199</v>
      </c>
      <c r="Y670" s="9"/>
    </row>
    <row r="671" spans="1:25">
      <c r="A671" s="108"/>
      <c r="B671" s="108"/>
      <c r="C671" s="247"/>
      <c r="D671" s="165"/>
      <c r="E671" s="112"/>
      <c r="F671" s="77"/>
      <c r="G671" s="76"/>
      <c r="H671" s="77"/>
      <c r="I671" s="179"/>
      <c r="J671" s="180"/>
      <c r="K671" s="179"/>
      <c r="L671" s="190"/>
      <c r="M671" s="191"/>
      <c r="N671" s="190"/>
      <c r="O671" s="200">
        <v>56600</v>
      </c>
      <c r="P671" s="201" t="s">
        <v>3799</v>
      </c>
      <c r="Q671" s="200" t="s">
        <v>4230</v>
      </c>
      <c r="R671" s="167">
        <f t="shared" si="64"/>
        <v>29</v>
      </c>
      <c r="S671" s="25" t="str">
        <f t="shared" si="65"/>
        <v>56600</v>
      </c>
      <c r="T671" s="25" t="str">
        <f t="shared" si="66"/>
        <v>Misc Other fees (Non Student)</v>
      </c>
      <c r="U671" s="25" t="str">
        <f t="shared" si="67"/>
        <v>C</v>
      </c>
      <c r="V671" s="9" t="s">
        <v>33</v>
      </c>
      <c r="W671" s="10">
        <v>56599</v>
      </c>
      <c r="X671" s="25" t="s">
        <v>4199</v>
      </c>
      <c r="Y671" s="9"/>
    </row>
    <row r="672" spans="1:25">
      <c r="A672" s="108"/>
      <c r="B672" s="108"/>
      <c r="C672" s="247"/>
      <c r="D672" s="165"/>
      <c r="E672" s="112"/>
      <c r="F672" s="77"/>
      <c r="G672" s="76"/>
      <c r="H672" s="77"/>
      <c r="I672" s="179"/>
      <c r="J672" s="180"/>
      <c r="K672" s="179"/>
      <c r="L672" s="190">
        <v>56700</v>
      </c>
      <c r="M672" s="191" t="s">
        <v>3799</v>
      </c>
      <c r="N672" s="190" t="s">
        <v>4200</v>
      </c>
      <c r="O672" s="200"/>
      <c r="P672" s="201"/>
      <c r="Q672" s="200"/>
      <c r="R672" s="167">
        <f t="shared" ref="R672:R736" si="68">MAX(LEN(H672),LEN(K672),LEN(N672), LEN(Q672))</f>
        <v>12</v>
      </c>
      <c r="S672" s="25" t="str">
        <f t="shared" si="65"/>
        <v>56700</v>
      </c>
      <c r="T672" s="25" t="str">
        <f t="shared" si="66"/>
        <v>Other Income</v>
      </c>
      <c r="U672" s="25" t="str">
        <f t="shared" si="67"/>
        <v>C</v>
      </c>
      <c r="V672" s="9" t="s">
        <v>29</v>
      </c>
      <c r="W672" s="10">
        <v>5600</v>
      </c>
      <c r="X672" s="25" t="s">
        <v>4199</v>
      </c>
      <c r="Y672" s="9"/>
    </row>
    <row r="673" spans="1:25">
      <c r="A673" s="108"/>
      <c r="B673" s="108"/>
      <c r="C673" s="247"/>
      <c r="D673" s="165"/>
      <c r="E673" s="112"/>
      <c r="F673" s="77"/>
      <c r="G673" s="76"/>
      <c r="H673" s="77"/>
      <c r="I673" s="179"/>
      <c r="J673" s="180"/>
      <c r="K673" s="179"/>
      <c r="L673" s="190"/>
      <c r="M673" s="191"/>
      <c r="N673" s="190"/>
      <c r="O673" s="200">
        <v>56701</v>
      </c>
      <c r="P673" s="201" t="s">
        <v>3799</v>
      </c>
      <c r="Q673" s="200" t="s">
        <v>4231</v>
      </c>
      <c r="R673" s="167">
        <f t="shared" si="68"/>
        <v>17</v>
      </c>
      <c r="S673" s="25" t="str">
        <f t="shared" si="65"/>
        <v>56701</v>
      </c>
      <c r="T673" s="25" t="str">
        <f t="shared" si="66"/>
        <v>Bad Debt Recovery</v>
      </c>
      <c r="U673" s="25" t="str">
        <f t="shared" si="67"/>
        <v>C</v>
      </c>
      <c r="V673" s="9" t="s">
        <v>33</v>
      </c>
      <c r="W673" s="10">
        <v>56700</v>
      </c>
      <c r="X673" s="25" t="s">
        <v>4199</v>
      </c>
      <c r="Y673" s="9"/>
    </row>
    <row r="674" spans="1:25">
      <c r="A674" s="108"/>
      <c r="B674" s="108"/>
      <c r="C674" s="247"/>
      <c r="D674" s="165"/>
      <c r="E674" s="112"/>
      <c r="F674" s="77"/>
      <c r="G674" s="76"/>
      <c r="H674" s="77"/>
      <c r="I674" s="179"/>
      <c r="J674" s="180"/>
      <c r="K674" s="179"/>
      <c r="L674" s="190"/>
      <c r="M674" s="191"/>
      <c r="N674" s="190"/>
      <c r="O674" s="200">
        <v>56702</v>
      </c>
      <c r="P674" s="201" t="s">
        <v>3799</v>
      </c>
      <c r="Q674" s="200" t="s">
        <v>4232</v>
      </c>
      <c r="R674" s="167">
        <f t="shared" si="68"/>
        <v>17</v>
      </c>
      <c r="S674" s="25" t="str">
        <f t="shared" si="65"/>
        <v>56702</v>
      </c>
      <c r="T674" s="25" t="str">
        <f t="shared" si="66"/>
        <v>Cash Over &amp; Short</v>
      </c>
      <c r="U674" s="25" t="str">
        <f t="shared" si="67"/>
        <v>C</v>
      </c>
      <c r="V674" s="9" t="s">
        <v>33</v>
      </c>
      <c r="W674" s="10">
        <v>56700</v>
      </c>
      <c r="X674" s="25" t="s">
        <v>4199</v>
      </c>
      <c r="Y674" s="9"/>
    </row>
    <row r="675" spans="1:25">
      <c r="A675" s="108"/>
      <c r="B675" s="108"/>
      <c r="C675" s="247"/>
      <c r="D675" s="165"/>
      <c r="E675" s="112"/>
      <c r="F675" s="77"/>
      <c r="G675" s="76"/>
      <c r="H675" s="77"/>
      <c r="I675" s="179"/>
      <c r="J675" s="180"/>
      <c r="K675" s="179"/>
      <c r="L675" s="190"/>
      <c r="M675" s="191"/>
      <c r="N675" s="190"/>
      <c r="O675" s="200">
        <v>56703</v>
      </c>
      <c r="P675" s="201" t="s">
        <v>3799</v>
      </c>
      <c r="Q675" s="200" t="s">
        <v>4233</v>
      </c>
      <c r="R675" s="167">
        <f t="shared" si="68"/>
        <v>15</v>
      </c>
      <c r="S675" s="25" t="str">
        <f t="shared" si="65"/>
        <v>56703</v>
      </c>
      <c r="T675" s="25" t="str">
        <f t="shared" si="66"/>
        <v>Membership Fees</v>
      </c>
      <c r="U675" s="25" t="str">
        <f t="shared" si="67"/>
        <v>C</v>
      </c>
      <c r="V675" s="9" t="s">
        <v>33</v>
      </c>
      <c r="W675" s="10">
        <v>56700</v>
      </c>
      <c r="X675" s="25" t="s">
        <v>4199</v>
      </c>
      <c r="Y675" s="9"/>
    </row>
    <row r="676" spans="1:25">
      <c r="A676" s="108"/>
      <c r="B676" s="108"/>
      <c r="C676" s="247"/>
      <c r="D676" s="165"/>
      <c r="E676" s="112"/>
      <c r="F676" s="77"/>
      <c r="G676" s="76"/>
      <c r="H676" s="77"/>
      <c r="I676" s="179"/>
      <c r="J676" s="180"/>
      <c r="K676" s="179"/>
      <c r="L676" s="190"/>
      <c r="M676" s="191"/>
      <c r="N676" s="190"/>
      <c r="O676" s="200">
        <v>56704</v>
      </c>
      <c r="P676" s="201" t="s">
        <v>3799</v>
      </c>
      <c r="Q676" s="200" t="s">
        <v>4234</v>
      </c>
      <c r="R676" s="167">
        <f t="shared" si="68"/>
        <v>26</v>
      </c>
      <c r="S676" s="25" t="str">
        <f t="shared" si="65"/>
        <v>56704</v>
      </c>
      <c r="T676" s="25" t="str">
        <f t="shared" si="66"/>
        <v>Stale Cheques Written Back</v>
      </c>
      <c r="U676" s="25" t="str">
        <f t="shared" si="67"/>
        <v>C</v>
      </c>
      <c r="V676" s="9" t="s">
        <v>33</v>
      </c>
      <c r="W676" s="10">
        <v>56700</v>
      </c>
      <c r="X676" s="25" t="s">
        <v>4199</v>
      </c>
      <c r="Y676" s="9"/>
    </row>
    <row r="677" spans="1:25">
      <c r="A677" s="108"/>
      <c r="B677" s="108"/>
      <c r="C677" s="247"/>
      <c r="D677" s="165"/>
      <c r="E677" s="112"/>
      <c r="F677" s="77"/>
      <c r="G677" s="76"/>
      <c r="H677" s="77"/>
      <c r="I677" s="179"/>
      <c r="J677" s="180"/>
      <c r="K677" s="179"/>
      <c r="L677" s="190"/>
      <c r="M677" s="191"/>
      <c r="N677" s="190"/>
      <c r="O677" s="200">
        <v>56705</v>
      </c>
      <c r="P677" s="201" t="s">
        <v>3799</v>
      </c>
      <c r="Q677" s="200" t="s">
        <v>4235</v>
      </c>
      <c r="R677" s="167">
        <f t="shared" si="68"/>
        <v>22</v>
      </c>
      <c r="S677" s="25" t="str">
        <f t="shared" si="65"/>
        <v>56705</v>
      </c>
      <c r="T677" s="25" t="str">
        <f t="shared" si="66"/>
        <v>Dishonoured Cheque Fee</v>
      </c>
      <c r="U677" s="25" t="str">
        <f t="shared" si="67"/>
        <v>C</v>
      </c>
      <c r="V677" s="9" t="s">
        <v>33</v>
      </c>
      <c r="W677" s="10">
        <v>56700</v>
      </c>
      <c r="X677" s="25" t="s">
        <v>4199</v>
      </c>
      <c r="Y677" s="9"/>
    </row>
    <row r="678" spans="1:25">
      <c r="A678" s="108"/>
      <c r="B678" s="108"/>
      <c r="C678" s="247"/>
      <c r="D678" s="165"/>
      <c r="E678" s="112"/>
      <c r="F678" s="77"/>
      <c r="G678" s="76"/>
      <c r="H678" s="77"/>
      <c r="I678" s="179"/>
      <c r="J678" s="180"/>
      <c r="K678" s="179"/>
      <c r="L678" s="190"/>
      <c r="M678" s="191"/>
      <c r="N678" s="190"/>
      <c r="O678" s="200">
        <v>56706</v>
      </c>
      <c r="P678" s="201" t="s">
        <v>3799</v>
      </c>
      <c r="Q678" s="200" t="s">
        <v>4236</v>
      </c>
      <c r="R678" s="167">
        <f t="shared" si="68"/>
        <v>16</v>
      </c>
      <c r="S678" s="25" t="str">
        <f t="shared" si="65"/>
        <v>56706</v>
      </c>
      <c r="T678" s="25" t="str">
        <f t="shared" si="66"/>
        <v>Donations Income</v>
      </c>
      <c r="U678" s="25" t="str">
        <f t="shared" si="67"/>
        <v>C</v>
      </c>
      <c r="V678" s="9" t="s">
        <v>33</v>
      </c>
      <c r="W678" s="10">
        <v>56700</v>
      </c>
      <c r="X678" s="25" t="s">
        <v>4199</v>
      </c>
      <c r="Y678" s="9"/>
    </row>
    <row r="679" spans="1:25">
      <c r="A679" s="108"/>
      <c r="B679" s="108"/>
      <c r="C679" s="247"/>
      <c r="D679" s="165"/>
      <c r="E679" s="112"/>
      <c r="F679" s="77"/>
      <c r="G679" s="76"/>
      <c r="H679" s="77"/>
      <c r="I679" s="179"/>
      <c r="J679" s="180"/>
      <c r="K679" s="179"/>
      <c r="L679" s="190"/>
      <c r="M679" s="191"/>
      <c r="N679" s="190"/>
      <c r="O679" s="200">
        <v>56707</v>
      </c>
      <c r="P679" s="201" t="s">
        <v>3799</v>
      </c>
      <c r="Q679" s="200" t="s">
        <v>4237</v>
      </c>
      <c r="R679" s="167">
        <f t="shared" si="68"/>
        <v>28</v>
      </c>
      <c r="S679" s="25" t="str">
        <f t="shared" si="65"/>
        <v>56707</v>
      </c>
      <c r="T679" s="25" t="str">
        <f t="shared" si="66"/>
        <v>Unclaimed Deposits Forfeited</v>
      </c>
      <c r="U679" s="25" t="str">
        <f t="shared" si="67"/>
        <v>C</v>
      </c>
      <c r="V679" s="9" t="s">
        <v>33</v>
      </c>
      <c r="W679" s="10">
        <v>56700</v>
      </c>
      <c r="X679" s="25" t="s">
        <v>4199</v>
      </c>
      <c r="Y679" s="9"/>
    </row>
    <row r="680" spans="1:25">
      <c r="A680" s="108"/>
      <c r="B680" s="108"/>
      <c r="C680" s="247"/>
      <c r="D680" s="165"/>
      <c r="E680" s="112"/>
      <c r="F680" s="77"/>
      <c r="G680" s="76"/>
      <c r="H680" s="77"/>
      <c r="I680" s="179"/>
      <c r="J680" s="180"/>
      <c r="K680" s="179"/>
      <c r="L680" s="190"/>
      <c r="M680" s="191"/>
      <c r="N680" s="190"/>
      <c r="O680" s="200">
        <v>56708</v>
      </c>
      <c r="P680" s="201" t="s">
        <v>3799</v>
      </c>
      <c r="Q680" s="200" t="s">
        <v>4238</v>
      </c>
      <c r="R680" s="167">
        <f t="shared" si="68"/>
        <v>17</v>
      </c>
      <c r="S680" s="25" t="str">
        <f t="shared" si="65"/>
        <v>56708</v>
      </c>
      <c r="T680" s="25" t="str">
        <f t="shared" si="66"/>
        <v>Conference Income</v>
      </c>
      <c r="U680" s="25" t="str">
        <f t="shared" si="67"/>
        <v>C</v>
      </c>
      <c r="V680" s="9" t="s">
        <v>33</v>
      </c>
      <c r="W680" s="10">
        <v>56700</v>
      </c>
      <c r="X680" s="25" t="s">
        <v>4199</v>
      </c>
      <c r="Y680" s="9"/>
    </row>
    <row r="681" spans="1:25">
      <c r="A681" s="108"/>
      <c r="B681" s="108"/>
      <c r="C681" s="247"/>
      <c r="D681" s="165"/>
      <c r="E681" s="112"/>
      <c r="F681" s="77"/>
      <c r="G681" s="76"/>
      <c r="H681" s="77"/>
      <c r="I681" s="179"/>
      <c r="J681" s="180"/>
      <c r="K681" s="179"/>
      <c r="L681" s="190"/>
      <c r="M681" s="191"/>
      <c r="N681" s="190"/>
      <c r="O681" s="200">
        <v>56709</v>
      </c>
      <c r="P681" s="201" t="s">
        <v>3799</v>
      </c>
      <c r="Q681" s="200" t="s">
        <v>4239</v>
      </c>
      <c r="R681" s="167">
        <f t="shared" si="68"/>
        <v>17</v>
      </c>
      <c r="S681" s="25" t="str">
        <f t="shared" si="65"/>
        <v>56709</v>
      </c>
      <c r="T681" s="25" t="str">
        <f t="shared" si="66"/>
        <v>Sitting Allowance</v>
      </c>
      <c r="U681" s="25" t="str">
        <f t="shared" si="67"/>
        <v>C</v>
      </c>
      <c r="V681" s="9" t="s">
        <v>33</v>
      </c>
      <c r="W681" s="10">
        <v>56700</v>
      </c>
      <c r="X681" s="25" t="s">
        <v>4199</v>
      </c>
      <c r="Y681" s="9"/>
    </row>
    <row r="682" spans="1:25">
      <c r="A682" s="108"/>
      <c r="B682" s="108"/>
      <c r="C682" s="247"/>
      <c r="D682" s="165"/>
      <c r="E682" s="112"/>
      <c r="F682" s="77"/>
      <c r="G682" s="76"/>
      <c r="H682" s="77"/>
      <c r="I682" s="179"/>
      <c r="J682" s="180"/>
      <c r="K682" s="179"/>
      <c r="L682" s="190"/>
      <c r="M682" s="191"/>
      <c r="N682" s="190"/>
      <c r="O682" s="200">
        <v>56710</v>
      </c>
      <c r="P682" s="201" t="s">
        <v>3799</v>
      </c>
      <c r="Q682" s="200" t="s">
        <v>4240</v>
      </c>
      <c r="R682" s="167">
        <f t="shared" si="68"/>
        <v>18</v>
      </c>
      <c r="S682" s="25" t="str">
        <f t="shared" si="65"/>
        <v>56710</v>
      </c>
      <c r="T682" s="25" t="str">
        <f t="shared" si="66"/>
        <v>Insurance Proceeds</v>
      </c>
      <c r="U682" s="25" t="str">
        <f t="shared" si="67"/>
        <v>C</v>
      </c>
      <c r="V682" s="9" t="s">
        <v>33</v>
      </c>
      <c r="W682" s="10">
        <v>56700</v>
      </c>
      <c r="X682" s="25" t="s">
        <v>4199</v>
      </c>
      <c r="Y682" s="9"/>
    </row>
    <row r="683" spans="1:25">
      <c r="A683" s="108"/>
      <c r="B683" s="108"/>
      <c r="C683" s="247"/>
      <c r="D683" s="165"/>
      <c r="E683" s="112"/>
      <c r="F683" s="77"/>
      <c r="G683" s="76"/>
      <c r="H683" s="77"/>
      <c r="I683" s="179"/>
      <c r="J683" s="180"/>
      <c r="K683" s="179"/>
      <c r="L683" s="190"/>
      <c r="M683" s="191"/>
      <c r="N683" s="248"/>
      <c r="O683" s="200">
        <v>56711</v>
      </c>
      <c r="P683" s="201" t="s">
        <v>3799</v>
      </c>
      <c r="Q683" s="249" t="s">
        <v>4241</v>
      </c>
      <c r="R683" s="167">
        <f t="shared" si="68"/>
        <v>30</v>
      </c>
      <c r="S683" s="25" t="str">
        <f t="shared" si="65"/>
        <v>56711</v>
      </c>
      <c r="T683" s="25" t="str">
        <f t="shared" si="66"/>
        <v>Gain in Recognition-Bio Assets</v>
      </c>
      <c r="U683" s="25" t="str">
        <f t="shared" si="67"/>
        <v>C</v>
      </c>
      <c r="V683" s="9" t="s">
        <v>33</v>
      </c>
      <c r="W683" s="10">
        <v>56700</v>
      </c>
      <c r="X683" s="25" t="s">
        <v>4199</v>
      </c>
      <c r="Y683" s="9"/>
    </row>
    <row r="684" spans="1:25">
      <c r="A684" s="108"/>
      <c r="B684" s="108"/>
      <c r="C684" s="247"/>
      <c r="D684" s="165"/>
      <c r="E684" s="112"/>
      <c r="F684" s="77"/>
      <c r="G684" s="76"/>
      <c r="H684" s="77"/>
      <c r="I684" s="179"/>
      <c r="J684" s="180"/>
      <c r="K684" s="179"/>
      <c r="L684" s="190"/>
      <c r="M684" s="191"/>
      <c r="N684" s="248"/>
      <c r="O684" s="200">
        <v>56712</v>
      </c>
      <c r="P684" s="201" t="s">
        <v>3799</v>
      </c>
      <c r="Q684" s="249" t="s">
        <v>4242</v>
      </c>
      <c r="R684" s="167">
        <f t="shared" si="68"/>
        <v>31</v>
      </c>
      <c r="S684" s="25" t="str">
        <f t="shared" si="65"/>
        <v>56712</v>
      </c>
      <c r="T684" s="25" t="str">
        <f t="shared" si="66"/>
        <v>Gain in Recognition-Manure Held</v>
      </c>
      <c r="U684" s="25" t="str">
        <f t="shared" si="67"/>
        <v>C</v>
      </c>
      <c r="V684" s="9" t="s">
        <v>33</v>
      </c>
      <c r="W684" s="10">
        <v>56700</v>
      </c>
      <c r="X684" s="25" t="s">
        <v>4199</v>
      </c>
      <c r="Y684" s="9"/>
    </row>
    <row r="685" spans="1:25">
      <c r="A685" s="108"/>
      <c r="B685" s="108"/>
      <c r="C685" s="247"/>
      <c r="D685" s="165"/>
      <c r="E685" s="112"/>
      <c r="F685" s="77"/>
      <c r="G685" s="76"/>
      <c r="H685" s="77"/>
      <c r="I685" s="179"/>
      <c r="J685" s="180"/>
      <c r="K685" s="179"/>
      <c r="L685" s="190"/>
      <c r="M685" s="191"/>
      <c r="N685" s="248"/>
      <c r="O685" s="200">
        <v>56713</v>
      </c>
      <c r="P685" s="201" t="s">
        <v>3799</v>
      </c>
      <c r="Q685" s="249" t="s">
        <v>6925</v>
      </c>
      <c r="R685" s="167"/>
      <c r="S685" s="25"/>
      <c r="T685" s="25"/>
      <c r="U685" s="25"/>
      <c r="V685" s="9" t="s">
        <v>33</v>
      </c>
      <c r="W685" s="10"/>
      <c r="X685" s="25"/>
      <c r="Y685" s="9"/>
    </row>
    <row r="686" spans="1:25">
      <c r="A686" s="108"/>
      <c r="B686" s="108"/>
      <c r="C686" s="247" t="s">
        <v>4243</v>
      </c>
      <c r="D686" s="165" t="s">
        <v>3799</v>
      </c>
      <c r="E686" s="112" t="s">
        <v>4244</v>
      </c>
      <c r="F686" s="77"/>
      <c r="G686" s="76"/>
      <c r="H686" s="77"/>
      <c r="I686" s="179"/>
      <c r="J686" s="180"/>
      <c r="K686" s="179"/>
      <c r="L686" s="190"/>
      <c r="M686" s="191"/>
      <c r="N686" s="248"/>
      <c r="O686" s="200"/>
      <c r="P686" s="201"/>
      <c r="Q686" s="249"/>
      <c r="R686" s="167">
        <f t="shared" si="68"/>
        <v>0</v>
      </c>
      <c r="S686" s="25" t="str">
        <f t="shared" si="65"/>
        <v/>
      </c>
      <c r="T686" s="25" t="str">
        <f t="shared" si="66"/>
        <v/>
      </c>
      <c r="U686" s="25" t="str">
        <f t="shared" si="67"/>
        <v/>
      </c>
      <c r="V686" s="9"/>
      <c r="W686" s="10"/>
      <c r="X686" s="25"/>
      <c r="Y686" s="9"/>
    </row>
    <row r="687" spans="1:25">
      <c r="A687" s="108"/>
      <c r="B687" s="108"/>
      <c r="C687" s="247"/>
      <c r="D687" s="165"/>
      <c r="E687" s="112"/>
      <c r="F687" s="172">
        <v>570</v>
      </c>
      <c r="G687" s="76" t="s">
        <v>3799</v>
      </c>
      <c r="H687" s="77" t="s">
        <v>4244</v>
      </c>
      <c r="I687" s="179"/>
      <c r="J687" s="180"/>
      <c r="K687" s="179"/>
      <c r="L687" s="190"/>
      <c r="M687" s="191"/>
      <c r="N687" s="190"/>
      <c r="O687" s="200"/>
      <c r="P687" s="201"/>
      <c r="Q687" s="200"/>
      <c r="R687" s="167">
        <f t="shared" si="68"/>
        <v>33</v>
      </c>
      <c r="S687" s="25" t="str">
        <f t="shared" si="65"/>
        <v>570</v>
      </c>
      <c r="T687" s="25" t="str">
        <f t="shared" si="66"/>
        <v>Release of Deferred Capital Grant</v>
      </c>
      <c r="U687" s="25" t="str">
        <f t="shared" si="67"/>
        <v>C</v>
      </c>
      <c r="V687" s="9" t="s">
        <v>29</v>
      </c>
      <c r="W687" s="10"/>
      <c r="X687" s="25" t="s">
        <v>4243</v>
      </c>
      <c r="Y687" s="9"/>
    </row>
    <row r="688" spans="1:25">
      <c r="A688" s="108"/>
      <c r="B688" s="108"/>
      <c r="C688" s="247"/>
      <c r="D688" s="165"/>
      <c r="E688" s="112"/>
      <c r="F688" s="77"/>
      <c r="G688" s="76"/>
      <c r="H688" s="77"/>
      <c r="I688" s="181">
        <v>5700</v>
      </c>
      <c r="J688" s="180" t="s">
        <v>3799</v>
      </c>
      <c r="K688" s="179" t="s">
        <v>4244</v>
      </c>
      <c r="L688" s="190"/>
      <c r="M688" s="191"/>
      <c r="N688" s="190"/>
      <c r="O688" s="200"/>
      <c r="P688" s="201"/>
      <c r="Q688" s="200"/>
      <c r="R688" s="167">
        <f t="shared" si="68"/>
        <v>33</v>
      </c>
      <c r="S688" s="25" t="str">
        <f t="shared" si="65"/>
        <v>5700</v>
      </c>
      <c r="T688" s="25" t="str">
        <f t="shared" si="66"/>
        <v>Release of Deferred Capital Grant</v>
      </c>
      <c r="U688" s="25" t="str">
        <f t="shared" si="67"/>
        <v>C</v>
      </c>
      <c r="V688" s="9" t="s">
        <v>29</v>
      </c>
      <c r="W688" s="10">
        <v>570</v>
      </c>
      <c r="X688" s="25" t="s">
        <v>4243</v>
      </c>
      <c r="Y688" s="9"/>
    </row>
    <row r="689" spans="1:25">
      <c r="A689" s="108"/>
      <c r="B689" s="108"/>
      <c r="C689" s="247"/>
      <c r="D689" s="165"/>
      <c r="E689" s="112"/>
      <c r="F689" s="77"/>
      <c r="G689" s="76"/>
      <c r="H689" s="77"/>
      <c r="I689" s="179"/>
      <c r="J689" s="180"/>
      <c r="K689" s="179"/>
      <c r="L689" s="190">
        <v>57000</v>
      </c>
      <c r="M689" s="191" t="s">
        <v>3799</v>
      </c>
      <c r="N689" s="190" t="s">
        <v>4244</v>
      </c>
      <c r="O689" s="200"/>
      <c r="P689" s="201"/>
      <c r="Q689" s="200"/>
      <c r="R689" s="167">
        <f t="shared" si="68"/>
        <v>33</v>
      </c>
      <c r="S689" s="25" t="str">
        <f t="shared" si="65"/>
        <v>57000</v>
      </c>
      <c r="T689" s="25" t="str">
        <f t="shared" si="66"/>
        <v>Release of Deferred Capital Grant</v>
      </c>
      <c r="U689" s="25" t="str">
        <f t="shared" si="67"/>
        <v>C</v>
      </c>
      <c r="V689" s="9" t="s">
        <v>29</v>
      </c>
      <c r="W689" s="10">
        <v>5700</v>
      </c>
      <c r="X689" s="25" t="s">
        <v>4243</v>
      </c>
      <c r="Y689" s="9"/>
    </row>
    <row r="690" spans="1:25">
      <c r="A690" s="108"/>
      <c r="B690" s="108"/>
      <c r="C690" s="247"/>
      <c r="D690" s="165"/>
      <c r="E690" s="112"/>
      <c r="F690" s="77"/>
      <c r="G690" s="76"/>
      <c r="H690" s="77"/>
      <c r="I690" s="179"/>
      <c r="J690" s="180"/>
      <c r="K690" s="179"/>
      <c r="L690" s="190"/>
      <c r="M690" s="191"/>
      <c r="N690" s="190"/>
      <c r="O690" s="200">
        <v>57001</v>
      </c>
      <c r="P690" s="201" t="s">
        <v>3799</v>
      </c>
      <c r="Q690" s="200" t="s">
        <v>4244</v>
      </c>
      <c r="R690" s="167">
        <f t="shared" si="68"/>
        <v>33</v>
      </c>
      <c r="S690" s="25" t="str">
        <f t="shared" si="65"/>
        <v>57001</v>
      </c>
      <c r="T690" s="25" t="str">
        <f t="shared" si="66"/>
        <v>Release of Deferred Capital Grant</v>
      </c>
      <c r="U690" s="25" t="str">
        <f t="shared" si="67"/>
        <v>C</v>
      </c>
      <c r="V690" s="9" t="s">
        <v>33</v>
      </c>
      <c r="W690" s="10">
        <v>57000</v>
      </c>
      <c r="X690" s="25" t="s">
        <v>4243</v>
      </c>
      <c r="Y690" s="9"/>
    </row>
    <row r="691" spans="1:25">
      <c r="A691" s="108"/>
      <c r="B691" s="108"/>
      <c r="C691" s="247" t="s">
        <v>4245</v>
      </c>
      <c r="D691" s="165" t="s">
        <v>3799</v>
      </c>
      <c r="E691" s="112" t="s">
        <v>4246</v>
      </c>
      <c r="F691" s="77"/>
      <c r="G691" s="76"/>
      <c r="H691" s="77"/>
      <c r="I691" s="179"/>
      <c r="J691" s="180"/>
      <c r="K691" s="179"/>
      <c r="L691" s="190"/>
      <c r="M691" s="191"/>
      <c r="N691" s="190"/>
      <c r="O691" s="200"/>
      <c r="P691" s="201"/>
      <c r="Q691" s="200"/>
      <c r="R691" s="167">
        <f t="shared" si="68"/>
        <v>0</v>
      </c>
      <c r="S691" s="25" t="str">
        <f t="shared" si="65"/>
        <v/>
      </c>
      <c r="T691" s="25" t="str">
        <f t="shared" si="66"/>
        <v/>
      </c>
      <c r="U691" s="25" t="str">
        <f t="shared" si="67"/>
        <v/>
      </c>
      <c r="V691" s="9"/>
      <c r="W691" s="10"/>
      <c r="X691" s="25"/>
      <c r="Y691" s="9"/>
    </row>
    <row r="692" spans="1:25" ht="15" customHeight="1">
      <c r="A692" s="108"/>
      <c r="B692" s="108"/>
      <c r="C692" s="112"/>
      <c r="D692" s="165"/>
      <c r="E692" s="112"/>
      <c r="F692" s="172">
        <v>580</v>
      </c>
      <c r="G692" s="76" t="s">
        <v>3799</v>
      </c>
      <c r="H692" s="77" t="s">
        <v>4247</v>
      </c>
      <c r="I692" s="179"/>
      <c r="J692" s="180"/>
      <c r="K692" s="179"/>
      <c r="L692" s="190"/>
      <c r="M692" s="191"/>
      <c r="N692" s="190"/>
      <c r="O692" s="200"/>
      <c r="P692" s="201"/>
      <c r="Q692" s="200"/>
      <c r="R692" s="167">
        <f t="shared" si="68"/>
        <v>15</v>
      </c>
      <c r="S692" s="25" t="str">
        <f t="shared" si="65"/>
        <v>580</v>
      </c>
      <c r="T692" s="25" t="str">
        <f t="shared" si="66"/>
        <v>Interest Income</v>
      </c>
      <c r="U692" s="25" t="str">
        <f t="shared" si="67"/>
        <v>C</v>
      </c>
      <c r="V692" s="9" t="s">
        <v>29</v>
      </c>
      <c r="W692" s="10"/>
      <c r="X692" s="25" t="s">
        <v>4245</v>
      </c>
      <c r="Y692" s="9"/>
    </row>
    <row r="693" spans="1:25" ht="15" customHeight="1">
      <c r="A693" s="108"/>
      <c r="B693" s="108"/>
      <c r="C693" s="112"/>
      <c r="D693" s="165"/>
      <c r="E693" s="112"/>
      <c r="F693" s="77"/>
      <c r="G693" s="76"/>
      <c r="H693" s="77"/>
      <c r="I693" s="181">
        <v>5800</v>
      </c>
      <c r="J693" s="180" t="s">
        <v>3799</v>
      </c>
      <c r="K693" s="179" t="s">
        <v>4247</v>
      </c>
      <c r="L693" s="190"/>
      <c r="M693" s="191"/>
      <c r="N693" s="190"/>
      <c r="O693" s="200"/>
      <c r="P693" s="201"/>
      <c r="Q693" s="200"/>
      <c r="R693" s="167">
        <f t="shared" si="68"/>
        <v>15</v>
      </c>
      <c r="S693" s="25" t="str">
        <f t="shared" si="65"/>
        <v>5800</v>
      </c>
      <c r="T693" s="25" t="str">
        <f t="shared" si="66"/>
        <v>Interest Income</v>
      </c>
      <c r="U693" s="25" t="str">
        <f t="shared" si="67"/>
        <v>C</v>
      </c>
      <c r="V693" s="9" t="s">
        <v>29</v>
      </c>
      <c r="W693" s="10">
        <v>580</v>
      </c>
      <c r="X693" s="25" t="s">
        <v>4245</v>
      </c>
      <c r="Y693" s="9"/>
    </row>
    <row r="694" spans="1:25" ht="15" customHeight="1">
      <c r="A694" s="108"/>
      <c r="B694" s="108"/>
      <c r="C694" s="112"/>
      <c r="D694" s="165"/>
      <c r="E694" s="112"/>
      <c r="F694" s="77"/>
      <c r="G694" s="76"/>
      <c r="H694" s="77"/>
      <c r="I694" s="179"/>
      <c r="J694" s="180"/>
      <c r="K694" s="179"/>
      <c r="L694" s="190">
        <v>58000</v>
      </c>
      <c r="M694" s="191" t="s">
        <v>3799</v>
      </c>
      <c r="N694" s="190" t="s">
        <v>4247</v>
      </c>
      <c r="O694" s="200"/>
      <c r="P694" s="201"/>
      <c r="Q694" s="200"/>
      <c r="R694" s="167">
        <f t="shared" si="68"/>
        <v>15</v>
      </c>
      <c r="S694" s="25" t="str">
        <f t="shared" si="65"/>
        <v>58000</v>
      </c>
      <c r="T694" s="25" t="str">
        <f t="shared" si="66"/>
        <v>Interest Income</v>
      </c>
      <c r="U694" s="25" t="str">
        <f t="shared" si="67"/>
        <v>C</v>
      </c>
      <c r="V694" s="9" t="s">
        <v>29</v>
      </c>
      <c r="W694" s="10">
        <v>5800</v>
      </c>
      <c r="X694" s="25" t="s">
        <v>4245</v>
      </c>
      <c r="Y694" s="9"/>
    </row>
    <row r="695" spans="1:25">
      <c r="A695" s="108"/>
      <c r="B695" s="108"/>
      <c r="C695" s="112"/>
      <c r="D695" s="165"/>
      <c r="E695" s="112"/>
      <c r="F695" s="77"/>
      <c r="G695" s="76"/>
      <c r="H695" s="77"/>
      <c r="I695" s="179"/>
      <c r="J695" s="180"/>
      <c r="K695" s="179"/>
      <c r="L695" s="190"/>
      <c r="M695" s="191"/>
      <c r="N695" s="190"/>
      <c r="O695" s="200">
        <v>58001</v>
      </c>
      <c r="P695" s="201" t="s">
        <v>3799</v>
      </c>
      <c r="Q695" s="200" t="s">
        <v>4247</v>
      </c>
      <c r="R695" s="167">
        <f t="shared" si="68"/>
        <v>15</v>
      </c>
      <c r="S695" s="25" t="str">
        <f t="shared" si="65"/>
        <v>58001</v>
      </c>
      <c r="T695" s="25" t="str">
        <f t="shared" si="66"/>
        <v>Interest Income</v>
      </c>
      <c r="U695" s="25" t="str">
        <f t="shared" si="67"/>
        <v>C</v>
      </c>
      <c r="V695" s="9" t="s">
        <v>33</v>
      </c>
      <c r="W695" s="10">
        <v>58000</v>
      </c>
      <c r="X695" s="25" t="s">
        <v>4245</v>
      </c>
      <c r="Y695" s="9"/>
    </row>
    <row r="696" spans="1:25">
      <c r="A696" s="108"/>
      <c r="B696" s="108"/>
      <c r="C696" s="112" t="s">
        <v>4248</v>
      </c>
      <c r="D696" s="165" t="s">
        <v>3799</v>
      </c>
      <c r="E696" s="112" t="s">
        <v>4249</v>
      </c>
      <c r="F696" s="77"/>
      <c r="G696" s="76"/>
      <c r="H696" s="77"/>
      <c r="I696" s="179"/>
      <c r="J696" s="180"/>
      <c r="K696" s="179"/>
      <c r="L696" s="190"/>
      <c r="M696" s="191"/>
      <c r="N696" s="190"/>
      <c r="O696" s="200"/>
      <c r="P696" s="201"/>
      <c r="Q696" s="200"/>
      <c r="R696" s="167">
        <f t="shared" si="68"/>
        <v>0</v>
      </c>
      <c r="S696" s="25" t="str">
        <f t="shared" si="65"/>
        <v/>
      </c>
      <c r="T696" s="25" t="str">
        <f t="shared" si="66"/>
        <v/>
      </c>
      <c r="U696" s="25" t="str">
        <f t="shared" si="67"/>
        <v/>
      </c>
      <c r="V696" s="9"/>
      <c r="W696" s="10"/>
      <c r="X696" s="25"/>
      <c r="Y696" s="9"/>
    </row>
    <row r="697" spans="1:25">
      <c r="A697" s="108"/>
      <c r="B697" s="108"/>
      <c r="C697" s="112"/>
      <c r="D697" s="165"/>
      <c r="E697" s="112"/>
      <c r="F697" s="172">
        <v>590</v>
      </c>
      <c r="G697" s="76" t="s">
        <v>3799</v>
      </c>
      <c r="H697" s="136" t="s">
        <v>4249</v>
      </c>
      <c r="I697" s="179"/>
      <c r="J697" s="180"/>
      <c r="K697" s="179"/>
      <c r="L697" s="190"/>
      <c r="M697" s="191"/>
      <c r="N697" s="190"/>
      <c r="O697" s="200"/>
      <c r="P697" s="201"/>
      <c r="Q697" s="200"/>
      <c r="R697" s="167">
        <f t="shared" si="68"/>
        <v>13</v>
      </c>
      <c r="S697" s="25" t="str">
        <f t="shared" si="65"/>
        <v>590</v>
      </c>
      <c r="T697" s="25" t="str">
        <f t="shared" si="66"/>
        <v>Exchange Gain</v>
      </c>
      <c r="U697" s="25" t="str">
        <f t="shared" si="67"/>
        <v>C</v>
      </c>
      <c r="V697" s="9" t="s">
        <v>29</v>
      </c>
      <c r="W697" s="10"/>
      <c r="X697" s="25" t="s">
        <v>4248</v>
      </c>
      <c r="Y697" s="9"/>
    </row>
    <row r="698" spans="1:25">
      <c r="A698" s="108"/>
      <c r="B698" s="108"/>
      <c r="C698" s="112"/>
      <c r="D698" s="165"/>
      <c r="E698" s="112"/>
      <c r="F698" s="77"/>
      <c r="G698" s="76"/>
      <c r="H698" s="136"/>
      <c r="I698" s="181">
        <v>5900</v>
      </c>
      <c r="J698" s="180" t="s">
        <v>3799</v>
      </c>
      <c r="K698" s="124" t="s">
        <v>4249</v>
      </c>
      <c r="L698" s="190"/>
      <c r="M698" s="191"/>
      <c r="N698" s="190"/>
      <c r="O698" s="200"/>
      <c r="P698" s="201"/>
      <c r="Q698" s="200"/>
      <c r="R698" s="167">
        <f t="shared" si="68"/>
        <v>13</v>
      </c>
      <c r="S698" s="25" t="str">
        <f t="shared" si="65"/>
        <v>5900</v>
      </c>
      <c r="T698" s="25" t="str">
        <f t="shared" si="66"/>
        <v>Exchange Gain</v>
      </c>
      <c r="U698" s="25" t="str">
        <f t="shared" si="67"/>
        <v>C</v>
      </c>
      <c r="V698" s="9" t="s">
        <v>29</v>
      </c>
      <c r="W698" s="10">
        <v>590</v>
      </c>
      <c r="X698" s="25" t="s">
        <v>4248</v>
      </c>
      <c r="Y698" s="9"/>
    </row>
    <row r="699" spans="1:25">
      <c r="A699" s="108"/>
      <c r="B699" s="108"/>
      <c r="C699" s="112"/>
      <c r="D699" s="165"/>
      <c r="E699" s="112"/>
      <c r="F699" s="77"/>
      <c r="G699" s="76"/>
      <c r="H699" s="136"/>
      <c r="I699" s="179"/>
      <c r="J699" s="180"/>
      <c r="K699" s="179"/>
      <c r="L699" s="190">
        <v>59000</v>
      </c>
      <c r="M699" s="191" t="s">
        <v>3799</v>
      </c>
      <c r="N699" s="130" t="s">
        <v>4249</v>
      </c>
      <c r="O699" s="200"/>
      <c r="P699" s="201"/>
      <c r="Q699" s="200"/>
      <c r="R699" s="167">
        <f t="shared" si="68"/>
        <v>13</v>
      </c>
      <c r="S699" s="25" t="str">
        <f t="shared" si="65"/>
        <v>59000</v>
      </c>
      <c r="T699" s="25" t="str">
        <f t="shared" si="66"/>
        <v>Exchange Gain</v>
      </c>
      <c r="U699" s="25" t="str">
        <f t="shared" si="67"/>
        <v>C</v>
      </c>
      <c r="V699" s="9" t="s">
        <v>29</v>
      </c>
      <c r="W699" s="10">
        <v>5900</v>
      </c>
      <c r="X699" s="25" t="s">
        <v>4248</v>
      </c>
      <c r="Y699" s="9"/>
    </row>
    <row r="700" spans="1:25">
      <c r="A700" s="108"/>
      <c r="B700" s="108"/>
      <c r="C700" s="112"/>
      <c r="D700" s="165"/>
      <c r="E700" s="112"/>
      <c r="F700" s="77"/>
      <c r="G700" s="76"/>
      <c r="H700" s="77"/>
      <c r="I700" s="179"/>
      <c r="J700" s="180"/>
      <c r="K700" s="250"/>
      <c r="L700" s="190"/>
      <c r="M700" s="191"/>
      <c r="N700" s="190"/>
      <c r="O700" s="200">
        <v>59001</v>
      </c>
      <c r="P700" s="201" t="s">
        <v>3799</v>
      </c>
      <c r="Q700" s="249" t="s">
        <v>4250</v>
      </c>
      <c r="R700" s="167">
        <f t="shared" si="68"/>
        <v>28</v>
      </c>
      <c r="S700" s="25" t="str">
        <f t="shared" si="65"/>
        <v>59001</v>
      </c>
      <c r="T700" s="25" t="str">
        <f t="shared" si="66"/>
        <v>Exchange Gain (Credits Only)</v>
      </c>
      <c r="U700" s="25" t="str">
        <f t="shared" si="67"/>
        <v>C</v>
      </c>
      <c r="V700" s="9" t="s">
        <v>33</v>
      </c>
      <c r="W700" s="10">
        <v>59000</v>
      </c>
      <c r="X700" s="25" t="s">
        <v>4248</v>
      </c>
      <c r="Y700" s="9"/>
    </row>
    <row r="701" spans="1:25">
      <c r="A701" s="108"/>
      <c r="B701" s="108"/>
      <c r="C701" s="112" t="s">
        <v>4251</v>
      </c>
      <c r="D701" s="165" t="s">
        <v>3799</v>
      </c>
      <c r="E701" s="112" t="s">
        <v>4252</v>
      </c>
      <c r="F701" s="77"/>
      <c r="G701" s="76"/>
      <c r="H701" s="77"/>
      <c r="I701" s="179"/>
      <c r="J701" s="180"/>
      <c r="K701" s="250"/>
      <c r="L701" s="190"/>
      <c r="M701" s="191"/>
      <c r="N701" s="190"/>
      <c r="O701" s="200"/>
      <c r="P701" s="201"/>
      <c r="Q701" s="249"/>
      <c r="R701" s="167">
        <f t="shared" si="68"/>
        <v>0</v>
      </c>
      <c r="S701" s="25" t="str">
        <f t="shared" si="65"/>
        <v/>
      </c>
      <c r="T701" s="25" t="str">
        <f t="shared" si="66"/>
        <v/>
      </c>
      <c r="U701" s="25" t="str">
        <f t="shared" si="67"/>
        <v/>
      </c>
      <c r="V701" s="9"/>
      <c r="W701" s="10"/>
      <c r="X701" s="25"/>
      <c r="Y701" s="9"/>
    </row>
    <row r="702" spans="1:25">
      <c r="A702" s="108"/>
      <c r="B702" s="108"/>
      <c r="C702" s="112"/>
      <c r="D702" s="165"/>
      <c r="E702" s="112"/>
      <c r="F702" s="172">
        <v>591</v>
      </c>
      <c r="G702" s="76" t="s">
        <v>3799</v>
      </c>
      <c r="H702" s="77" t="s">
        <v>4252</v>
      </c>
      <c r="I702" s="179"/>
      <c r="J702" s="180"/>
      <c r="K702" s="250"/>
      <c r="L702" s="190"/>
      <c r="M702" s="191"/>
      <c r="N702" s="190"/>
      <c r="O702" s="200"/>
      <c r="P702" s="201"/>
      <c r="Q702" s="249"/>
      <c r="R702" s="167">
        <f t="shared" si="68"/>
        <v>30</v>
      </c>
      <c r="S702" s="25" t="str">
        <f t="shared" si="65"/>
        <v>591</v>
      </c>
      <c r="T702" s="25" t="str">
        <f t="shared" si="66"/>
        <v>Contribution to Recurrent Fund</v>
      </c>
      <c r="U702" s="25" t="str">
        <f t="shared" si="67"/>
        <v>C</v>
      </c>
      <c r="V702" s="9" t="s">
        <v>29</v>
      </c>
      <c r="W702" s="10">
        <v>59000</v>
      </c>
      <c r="X702" s="25" t="s">
        <v>4251</v>
      </c>
      <c r="Y702" s="9"/>
    </row>
    <row r="703" spans="1:25">
      <c r="A703" s="108"/>
      <c r="B703" s="108"/>
      <c r="C703" s="112"/>
      <c r="D703" s="165"/>
      <c r="E703" s="112"/>
      <c r="F703" s="77"/>
      <c r="G703" s="76"/>
      <c r="H703" s="77"/>
      <c r="I703" s="179">
        <v>5910</v>
      </c>
      <c r="J703" s="180" t="s">
        <v>3799</v>
      </c>
      <c r="K703" s="250" t="s">
        <v>4252</v>
      </c>
      <c r="L703" s="190"/>
      <c r="M703" s="191"/>
      <c r="N703" s="190"/>
      <c r="O703" s="200"/>
      <c r="P703" s="201"/>
      <c r="Q703" s="249"/>
      <c r="R703" s="167">
        <f t="shared" si="68"/>
        <v>30</v>
      </c>
      <c r="S703" s="25" t="str">
        <f t="shared" si="65"/>
        <v>5910</v>
      </c>
      <c r="T703" s="25" t="str">
        <f t="shared" si="66"/>
        <v>Contribution to Recurrent Fund</v>
      </c>
      <c r="U703" s="25" t="str">
        <f t="shared" si="67"/>
        <v>C</v>
      </c>
      <c r="V703" s="9" t="s">
        <v>29</v>
      </c>
      <c r="W703" s="10">
        <v>59000</v>
      </c>
      <c r="X703" s="25" t="s">
        <v>4251</v>
      </c>
      <c r="Y703" s="9"/>
    </row>
    <row r="704" spans="1:25">
      <c r="A704" s="108"/>
      <c r="B704" s="108"/>
      <c r="C704" s="112"/>
      <c r="D704" s="165"/>
      <c r="E704" s="112"/>
      <c r="F704" s="77"/>
      <c r="G704" s="76"/>
      <c r="H704" s="77"/>
      <c r="I704" s="179"/>
      <c r="J704" s="180"/>
      <c r="K704" s="250"/>
      <c r="L704" s="190">
        <v>59100</v>
      </c>
      <c r="M704" s="191" t="s">
        <v>3799</v>
      </c>
      <c r="N704" s="190" t="s">
        <v>4252</v>
      </c>
      <c r="O704" s="200"/>
      <c r="P704" s="201"/>
      <c r="Q704" s="249"/>
      <c r="R704" s="167">
        <f t="shared" si="68"/>
        <v>30</v>
      </c>
      <c r="S704" s="25" t="str">
        <f t="shared" si="65"/>
        <v>59100</v>
      </c>
      <c r="T704" s="25" t="str">
        <f t="shared" si="66"/>
        <v>Contribution to Recurrent Fund</v>
      </c>
      <c r="U704" s="25" t="str">
        <f t="shared" si="67"/>
        <v>C</v>
      </c>
      <c r="V704" s="9" t="s">
        <v>29</v>
      </c>
      <c r="W704" s="10">
        <v>59000</v>
      </c>
      <c r="X704" s="25" t="s">
        <v>4251</v>
      </c>
      <c r="Y704" s="9"/>
    </row>
    <row r="705" spans="1:25">
      <c r="A705" s="108"/>
      <c r="B705" s="108"/>
      <c r="C705" s="112"/>
      <c r="D705" s="165"/>
      <c r="E705" s="112"/>
      <c r="F705" s="77"/>
      <c r="G705" s="76"/>
      <c r="H705" s="77"/>
      <c r="I705" s="179"/>
      <c r="J705" s="180"/>
      <c r="K705" s="250"/>
      <c r="L705" s="190"/>
      <c r="M705" s="191"/>
      <c r="N705" s="190"/>
      <c r="O705" s="200">
        <v>59101</v>
      </c>
      <c r="P705" s="201" t="s">
        <v>3799</v>
      </c>
      <c r="Q705" s="249" t="s">
        <v>4252</v>
      </c>
      <c r="R705" s="167">
        <f t="shared" si="68"/>
        <v>30</v>
      </c>
      <c r="S705" s="25" t="str">
        <f t="shared" si="65"/>
        <v>59101</v>
      </c>
      <c r="T705" s="25" t="str">
        <f t="shared" si="66"/>
        <v>Contribution to Recurrent Fund</v>
      </c>
      <c r="U705" s="25" t="str">
        <f t="shared" si="67"/>
        <v>C</v>
      </c>
      <c r="V705" s="9" t="s">
        <v>33</v>
      </c>
      <c r="W705" s="10">
        <v>59001</v>
      </c>
      <c r="X705" s="25" t="s">
        <v>4251</v>
      </c>
      <c r="Y705" s="9"/>
    </row>
    <row r="706" spans="1:25">
      <c r="A706" s="108"/>
      <c r="B706" s="108"/>
      <c r="C706" s="112"/>
      <c r="D706" s="165"/>
      <c r="E706" s="112"/>
      <c r="F706" s="77"/>
      <c r="G706" s="76"/>
      <c r="H706" s="77"/>
      <c r="I706" s="179"/>
      <c r="J706" s="180"/>
      <c r="K706" s="250"/>
      <c r="L706" s="190"/>
      <c r="M706" s="191"/>
      <c r="N706" s="190"/>
      <c r="O706" s="200">
        <v>59102</v>
      </c>
      <c r="P706" s="201" t="s">
        <v>3799</v>
      </c>
      <c r="Q706" s="249" t="s">
        <v>4253</v>
      </c>
      <c r="R706" s="167">
        <f t="shared" si="68"/>
        <v>11</v>
      </c>
      <c r="S706" s="25" t="str">
        <f t="shared" si="65"/>
        <v>59102</v>
      </c>
      <c r="T706" s="25" t="str">
        <f t="shared" si="66"/>
        <v>Royalty Fee</v>
      </c>
      <c r="U706" s="25" t="str">
        <f t="shared" si="67"/>
        <v>C</v>
      </c>
      <c r="V706" s="9" t="s">
        <v>33</v>
      </c>
      <c r="W706" s="10">
        <v>59002</v>
      </c>
      <c r="X706" s="25" t="s">
        <v>4251</v>
      </c>
      <c r="Y706" s="9"/>
    </row>
    <row r="707" spans="1:25">
      <c r="A707" s="108">
        <v>60</v>
      </c>
      <c r="B707" s="108" t="s">
        <v>4254</v>
      </c>
      <c r="C707" s="112"/>
      <c r="D707" s="165"/>
      <c r="E707" s="112"/>
      <c r="F707" s="77"/>
      <c r="G707" s="76"/>
      <c r="H707" s="77"/>
      <c r="I707" s="179"/>
      <c r="J707" s="180"/>
      <c r="K707" s="179"/>
      <c r="L707" s="190"/>
      <c r="M707" s="191"/>
      <c r="N707" s="190"/>
      <c r="O707" s="200"/>
      <c r="P707" s="201"/>
      <c r="Q707" s="200"/>
      <c r="R707" s="167">
        <f t="shared" si="68"/>
        <v>0</v>
      </c>
      <c r="S707" s="25" t="str">
        <f t="shared" si="65"/>
        <v/>
      </c>
      <c r="T707" s="25" t="str">
        <f t="shared" si="66"/>
        <v/>
      </c>
      <c r="U707" s="25" t="str">
        <f t="shared" si="67"/>
        <v/>
      </c>
      <c r="V707" s="9"/>
      <c r="W707" s="10"/>
      <c r="X707" s="25"/>
      <c r="Y707" s="9"/>
    </row>
    <row r="708" spans="1:25">
      <c r="A708" s="108"/>
      <c r="B708" s="108"/>
      <c r="C708" s="247" t="s">
        <v>4255</v>
      </c>
      <c r="D708" s="165" t="s">
        <v>3627</v>
      </c>
      <c r="E708" s="247" t="s">
        <v>4256</v>
      </c>
      <c r="F708" s="77"/>
      <c r="G708" s="76"/>
      <c r="H708" s="77"/>
      <c r="I708" s="179"/>
      <c r="J708" s="180"/>
      <c r="K708" s="179"/>
      <c r="L708" s="190"/>
      <c r="M708" s="191"/>
      <c r="N708" s="190"/>
      <c r="O708" s="200"/>
      <c r="P708" s="201"/>
      <c r="Q708" s="200"/>
      <c r="R708" s="167">
        <f t="shared" si="68"/>
        <v>0</v>
      </c>
      <c r="S708" s="25" t="str">
        <f t="shared" si="65"/>
        <v/>
      </c>
      <c r="T708" s="25" t="str">
        <f t="shared" si="66"/>
        <v/>
      </c>
      <c r="U708" s="25" t="str">
        <f t="shared" si="67"/>
        <v/>
      </c>
      <c r="V708" s="9"/>
      <c r="W708" s="10"/>
      <c r="X708" s="25"/>
      <c r="Y708" s="9"/>
    </row>
    <row r="709" spans="1:25">
      <c r="A709" s="108"/>
      <c r="B709" s="108"/>
      <c r="C709" s="112"/>
      <c r="D709" s="165"/>
      <c r="E709" s="112"/>
      <c r="F709" s="172">
        <v>600</v>
      </c>
      <c r="G709" s="76" t="s">
        <v>3627</v>
      </c>
      <c r="H709" s="77" t="s">
        <v>4256</v>
      </c>
      <c r="I709" s="179"/>
      <c r="J709" s="180"/>
      <c r="K709" s="179"/>
      <c r="L709" s="190"/>
      <c r="M709" s="191"/>
      <c r="N709" s="190"/>
      <c r="O709" s="200"/>
      <c r="P709" s="201"/>
      <c r="Q709" s="200"/>
      <c r="R709" s="167">
        <f t="shared" si="68"/>
        <v>15</v>
      </c>
      <c r="S709" s="25" t="str">
        <f t="shared" si="65"/>
        <v>600</v>
      </c>
      <c r="T709" s="25" t="str">
        <f t="shared" si="66"/>
        <v>Personnel Costs</v>
      </c>
      <c r="U709" s="25" t="str">
        <f t="shared" si="67"/>
        <v>D</v>
      </c>
      <c r="V709" s="9" t="s">
        <v>29</v>
      </c>
      <c r="W709" s="10"/>
      <c r="X709" s="25" t="s">
        <v>4255</v>
      </c>
      <c r="Y709" s="9"/>
    </row>
    <row r="710" spans="1:25">
      <c r="A710" s="108"/>
      <c r="B710" s="108"/>
      <c r="C710" s="112"/>
      <c r="D710" s="165"/>
      <c r="E710" s="112"/>
      <c r="F710" s="77"/>
      <c r="G710" s="76"/>
      <c r="H710" s="77"/>
      <c r="I710" s="181">
        <v>6000</v>
      </c>
      <c r="J710" s="180" t="s">
        <v>3627</v>
      </c>
      <c r="K710" s="179" t="s">
        <v>4256</v>
      </c>
      <c r="L710" s="190"/>
      <c r="M710" s="191"/>
      <c r="N710" s="190"/>
      <c r="O710" s="200"/>
      <c r="P710" s="201"/>
      <c r="Q710" s="200"/>
      <c r="R710" s="167">
        <f t="shared" si="68"/>
        <v>15</v>
      </c>
      <c r="S710" s="25" t="str">
        <f t="shared" si="65"/>
        <v>6000</v>
      </c>
      <c r="T710" s="25" t="str">
        <f t="shared" si="66"/>
        <v>Personnel Costs</v>
      </c>
      <c r="U710" s="25" t="str">
        <f t="shared" si="67"/>
        <v>D</v>
      </c>
      <c r="V710" s="9" t="s">
        <v>29</v>
      </c>
      <c r="W710" s="10">
        <v>600</v>
      </c>
      <c r="X710" s="25" t="s">
        <v>4255</v>
      </c>
      <c r="Y710" s="9"/>
    </row>
    <row r="711" spans="1:25">
      <c r="A711" s="108"/>
      <c r="B711" s="108"/>
      <c r="C711" s="112"/>
      <c r="D711" s="165"/>
      <c r="E711" s="112"/>
      <c r="F711" s="77"/>
      <c r="G711" s="76"/>
      <c r="H711" s="77"/>
      <c r="I711" s="179"/>
      <c r="J711" s="180"/>
      <c r="K711" s="179"/>
      <c r="L711" s="190">
        <v>60000</v>
      </c>
      <c r="M711" s="191" t="s">
        <v>3627</v>
      </c>
      <c r="N711" s="190" t="s">
        <v>4256</v>
      </c>
      <c r="O711" s="200"/>
      <c r="P711" s="201"/>
      <c r="Q711" s="200"/>
      <c r="R711" s="167">
        <f t="shared" si="68"/>
        <v>15</v>
      </c>
      <c r="S711" s="25" t="str">
        <f t="shared" si="65"/>
        <v>60000</v>
      </c>
      <c r="T711" s="25" t="str">
        <f t="shared" si="66"/>
        <v>Personnel Costs</v>
      </c>
      <c r="U711" s="25" t="str">
        <f t="shared" si="67"/>
        <v>D</v>
      </c>
      <c r="V711" s="9" t="s">
        <v>29</v>
      </c>
      <c r="W711" s="10">
        <v>6000</v>
      </c>
      <c r="X711" s="25" t="s">
        <v>4255</v>
      </c>
      <c r="Y711" s="9"/>
    </row>
    <row r="712" spans="1:25">
      <c r="A712" s="108"/>
      <c r="B712" s="108"/>
      <c r="C712" s="112"/>
      <c r="D712" s="165"/>
      <c r="E712" s="112"/>
      <c r="F712" s="77"/>
      <c r="G712" s="76"/>
      <c r="H712" s="77"/>
      <c r="I712" s="179"/>
      <c r="J712" s="180"/>
      <c r="K712" s="179"/>
      <c r="L712" s="190"/>
      <c r="M712" s="191"/>
      <c r="N712" s="190"/>
      <c r="O712" s="200">
        <v>61000</v>
      </c>
      <c r="P712" s="201" t="s">
        <v>3627</v>
      </c>
      <c r="Q712" s="200" t="s">
        <v>4257</v>
      </c>
      <c r="R712" s="167">
        <f t="shared" si="68"/>
        <v>14</v>
      </c>
      <c r="S712" s="25" t="str">
        <f t="shared" si="65"/>
        <v>61000</v>
      </c>
      <c r="T712" s="25" t="str">
        <f t="shared" si="66"/>
        <v>Academic Staff</v>
      </c>
      <c r="U712" s="25" t="str">
        <f t="shared" si="67"/>
        <v>D</v>
      </c>
      <c r="V712" s="9" t="s">
        <v>33</v>
      </c>
      <c r="W712" s="10">
        <v>60000</v>
      </c>
      <c r="X712" s="25" t="s">
        <v>4255</v>
      </c>
      <c r="Y712" s="9">
        <v>60000</v>
      </c>
    </row>
    <row r="713" spans="1:25">
      <c r="A713" s="108"/>
      <c r="B713" s="108"/>
      <c r="C713" s="112"/>
      <c r="D713" s="165"/>
      <c r="E713" s="112"/>
      <c r="F713" s="77"/>
      <c r="G713" s="76"/>
      <c r="H713" s="77"/>
      <c r="I713" s="179"/>
      <c r="J713" s="180"/>
      <c r="K713" s="179"/>
      <c r="L713" s="190"/>
      <c r="M713" s="191"/>
      <c r="N713" s="190"/>
      <c r="O713" s="200">
        <v>62000</v>
      </c>
      <c r="P713" s="201" t="s">
        <v>3627</v>
      </c>
      <c r="Q713" s="200" t="s">
        <v>4258</v>
      </c>
      <c r="R713" s="167">
        <f t="shared" si="68"/>
        <v>18</v>
      </c>
      <c r="S713" s="25" t="str">
        <f t="shared" si="65"/>
        <v>62000</v>
      </c>
      <c r="T713" s="25" t="str">
        <f t="shared" si="66"/>
        <v>Professional Staff</v>
      </c>
      <c r="U713" s="25" t="str">
        <f t="shared" si="67"/>
        <v>D</v>
      </c>
      <c r="V713" s="9" t="s">
        <v>33</v>
      </c>
      <c r="W713" s="10">
        <v>60000</v>
      </c>
      <c r="X713" s="25" t="s">
        <v>4255</v>
      </c>
      <c r="Y713" s="9">
        <v>60000</v>
      </c>
    </row>
    <row r="714" spans="1:25">
      <c r="A714" s="108"/>
      <c r="B714" s="108"/>
      <c r="C714" s="112"/>
      <c r="D714" s="165"/>
      <c r="E714" s="112"/>
      <c r="F714" s="77"/>
      <c r="G714" s="76"/>
      <c r="H714" s="77"/>
      <c r="I714" s="179"/>
      <c r="J714" s="180"/>
      <c r="K714" s="179"/>
      <c r="L714" s="190"/>
      <c r="M714" s="191"/>
      <c r="N714" s="190"/>
      <c r="O714" s="200">
        <v>63000</v>
      </c>
      <c r="P714" s="201" t="s">
        <v>3627</v>
      </c>
      <c r="Q714" s="200" t="s">
        <v>4259</v>
      </c>
      <c r="R714" s="167">
        <f t="shared" si="68"/>
        <v>29</v>
      </c>
      <c r="S714" s="25" t="str">
        <f t="shared" si="65"/>
        <v>63000</v>
      </c>
      <c r="T714" s="25" t="str">
        <f t="shared" si="66"/>
        <v>Intermediate and Junior Staff</v>
      </c>
      <c r="U714" s="25" t="str">
        <f t="shared" si="67"/>
        <v>D</v>
      </c>
      <c r="V714" s="9" t="s">
        <v>33</v>
      </c>
      <c r="W714" s="25">
        <v>60000</v>
      </c>
      <c r="X714" s="25" t="s">
        <v>4255</v>
      </c>
      <c r="Y714" s="9">
        <v>60000</v>
      </c>
    </row>
    <row r="715" spans="1:25">
      <c r="A715" s="108"/>
      <c r="B715" s="108"/>
      <c r="C715" s="112"/>
      <c r="D715" s="165"/>
      <c r="E715" s="112"/>
      <c r="F715" s="77"/>
      <c r="G715" s="76"/>
      <c r="H715" s="77"/>
      <c r="I715" s="179"/>
      <c r="J715" s="180"/>
      <c r="K715" s="179"/>
      <c r="L715" s="190"/>
      <c r="M715" s="191"/>
      <c r="N715" s="190"/>
      <c r="O715" s="200">
        <v>64000</v>
      </c>
      <c r="P715" s="201" t="s">
        <v>3627</v>
      </c>
      <c r="Q715" s="200" t="s">
        <v>4260</v>
      </c>
      <c r="R715" s="167">
        <f t="shared" si="68"/>
        <v>17</v>
      </c>
      <c r="S715" s="25" t="str">
        <f t="shared" si="65"/>
        <v>64000</v>
      </c>
      <c r="T715" s="25" t="str">
        <f t="shared" si="66"/>
        <v>Hourly Paid Staff</v>
      </c>
      <c r="U715" s="25" t="str">
        <f t="shared" si="67"/>
        <v>D</v>
      </c>
      <c r="V715" s="9" t="s">
        <v>33</v>
      </c>
      <c r="W715" s="25">
        <v>60000</v>
      </c>
      <c r="X715" s="25" t="s">
        <v>4255</v>
      </c>
      <c r="Y715" s="9">
        <v>60000</v>
      </c>
    </row>
    <row r="716" spans="1:25">
      <c r="A716" s="108"/>
      <c r="B716" s="108"/>
      <c r="C716" s="112"/>
      <c r="D716" s="165"/>
      <c r="E716" s="112"/>
      <c r="F716" s="77"/>
      <c r="G716" s="76"/>
      <c r="H716" s="77"/>
      <c r="I716" s="179"/>
      <c r="J716" s="180"/>
      <c r="K716" s="179"/>
      <c r="L716" s="190"/>
      <c r="M716" s="191"/>
      <c r="N716" s="190"/>
      <c r="O716" s="200">
        <v>65000</v>
      </c>
      <c r="P716" s="201" t="s">
        <v>3627</v>
      </c>
      <c r="Q716" s="200" t="s">
        <v>4261</v>
      </c>
      <c r="R716" s="167">
        <f t="shared" si="68"/>
        <v>19</v>
      </c>
      <c r="S716" s="25" t="str">
        <f t="shared" si="65"/>
        <v>65000</v>
      </c>
      <c r="T716" s="25" t="str">
        <f t="shared" si="66"/>
        <v>Part Time Academics</v>
      </c>
      <c r="U716" s="25" t="str">
        <f t="shared" si="67"/>
        <v>D</v>
      </c>
      <c r="V716" s="9" t="s">
        <v>33</v>
      </c>
      <c r="W716" s="25">
        <v>60000</v>
      </c>
      <c r="X716" s="25" t="s">
        <v>4255</v>
      </c>
      <c r="Y716" s="9">
        <v>60000</v>
      </c>
    </row>
    <row r="717" spans="1:25">
      <c r="A717" s="108"/>
      <c r="B717" s="108"/>
      <c r="C717" s="112"/>
      <c r="D717" s="165"/>
      <c r="E717" s="112"/>
      <c r="F717" s="77"/>
      <c r="G717" s="76"/>
      <c r="H717" s="77"/>
      <c r="I717" s="179"/>
      <c r="J717" s="180"/>
      <c r="K717" s="179"/>
      <c r="L717" s="190"/>
      <c r="M717" s="191"/>
      <c r="N717" s="190"/>
      <c r="O717" s="200">
        <v>66000</v>
      </c>
      <c r="P717" s="201" t="s">
        <v>3627</v>
      </c>
      <c r="Q717" s="200" t="s">
        <v>4262</v>
      </c>
      <c r="R717" s="167">
        <f t="shared" si="68"/>
        <v>17</v>
      </c>
      <c r="S717" s="25" t="str">
        <f t="shared" si="65"/>
        <v>66000</v>
      </c>
      <c r="T717" s="25" t="str">
        <f t="shared" si="66"/>
        <v>Senior Management</v>
      </c>
      <c r="U717" s="25" t="str">
        <f t="shared" si="67"/>
        <v>D</v>
      </c>
      <c r="V717" s="9" t="s">
        <v>33</v>
      </c>
      <c r="W717" s="25">
        <v>60000</v>
      </c>
      <c r="X717" s="25" t="s">
        <v>4255</v>
      </c>
      <c r="Y717" s="9">
        <v>60000</v>
      </c>
    </row>
    <row r="718" spans="1:25">
      <c r="A718" s="108"/>
      <c r="B718" s="108"/>
      <c r="C718" s="112"/>
      <c r="D718" s="165"/>
      <c r="E718" s="112"/>
      <c r="F718" s="77"/>
      <c r="G718" s="76"/>
      <c r="H718" s="77"/>
      <c r="I718" s="179"/>
      <c r="J718" s="180"/>
      <c r="K718" s="179"/>
      <c r="L718" s="190"/>
      <c r="M718" s="191"/>
      <c r="N718" s="190"/>
      <c r="O718" s="200">
        <v>67000</v>
      </c>
      <c r="P718" s="201" t="s">
        <v>3627</v>
      </c>
      <c r="Q718" s="200" t="s">
        <v>4263</v>
      </c>
      <c r="R718" s="167">
        <f t="shared" si="68"/>
        <v>31</v>
      </c>
      <c r="S718" s="25" t="str">
        <f t="shared" si="65"/>
        <v>67000</v>
      </c>
      <c r="T718" s="25" t="str">
        <f t="shared" si="66"/>
        <v>Provision for Leave Entitlement</v>
      </c>
      <c r="U718" s="25" t="str">
        <f t="shared" si="67"/>
        <v>D</v>
      </c>
      <c r="V718" s="9" t="s">
        <v>33</v>
      </c>
      <c r="W718" s="25">
        <v>60000</v>
      </c>
      <c r="X718" s="25" t="s">
        <v>4255</v>
      </c>
      <c r="Y718" s="9">
        <v>60000</v>
      </c>
    </row>
    <row r="719" spans="1:25">
      <c r="A719" s="108">
        <v>70</v>
      </c>
      <c r="B719" s="108" t="s">
        <v>4264</v>
      </c>
      <c r="C719" s="112"/>
      <c r="D719" s="165"/>
      <c r="E719" s="112"/>
      <c r="F719" s="77"/>
      <c r="G719" s="76"/>
      <c r="H719" s="77"/>
      <c r="I719" s="179"/>
      <c r="J719" s="180"/>
      <c r="K719" s="179"/>
      <c r="L719" s="190"/>
      <c r="M719" s="191"/>
      <c r="N719" s="190"/>
      <c r="O719" s="200"/>
      <c r="P719" s="201"/>
      <c r="Q719" s="200"/>
      <c r="R719" s="167">
        <f t="shared" si="68"/>
        <v>0</v>
      </c>
      <c r="S719" s="25" t="str">
        <f t="shared" si="65"/>
        <v/>
      </c>
      <c r="T719" s="25" t="str">
        <f t="shared" si="66"/>
        <v/>
      </c>
      <c r="U719" s="25" t="str">
        <f t="shared" si="67"/>
        <v/>
      </c>
      <c r="V719" s="9"/>
      <c r="W719" s="25"/>
      <c r="X719" s="25"/>
      <c r="Y719" s="9"/>
    </row>
    <row r="720" spans="1:25">
      <c r="A720" s="108"/>
      <c r="B720" s="108"/>
      <c r="C720" s="247" t="s">
        <v>4265</v>
      </c>
      <c r="D720" s="165" t="s">
        <v>3627</v>
      </c>
      <c r="E720" s="247" t="s">
        <v>4266</v>
      </c>
      <c r="F720" s="77"/>
      <c r="G720" s="76"/>
      <c r="H720" s="77"/>
      <c r="I720" s="179"/>
      <c r="J720" s="180"/>
      <c r="K720" s="179"/>
      <c r="L720" s="190"/>
      <c r="M720" s="191"/>
      <c r="N720" s="190"/>
      <c r="O720" s="200"/>
      <c r="P720" s="201"/>
      <c r="Q720" s="200"/>
      <c r="R720" s="167">
        <f t="shared" si="68"/>
        <v>0</v>
      </c>
      <c r="S720" s="25" t="str">
        <f t="shared" si="65"/>
        <v/>
      </c>
      <c r="T720" s="25" t="str">
        <f t="shared" si="66"/>
        <v/>
      </c>
      <c r="U720" s="25" t="str">
        <f t="shared" si="67"/>
        <v/>
      </c>
      <c r="V720" s="9"/>
      <c r="W720" s="25"/>
      <c r="X720" s="25"/>
      <c r="Y720" s="9"/>
    </row>
    <row r="721" spans="1:25">
      <c r="A721" s="108"/>
      <c r="B721" s="108"/>
      <c r="C721" s="247"/>
      <c r="D721" s="165"/>
      <c r="E721" s="247"/>
      <c r="F721" s="172">
        <v>700</v>
      </c>
      <c r="G721" s="76" t="s">
        <v>3627</v>
      </c>
      <c r="H721" s="77" t="s">
        <v>4267</v>
      </c>
      <c r="I721" s="179"/>
      <c r="J721" s="180"/>
      <c r="K721" s="179"/>
      <c r="L721" s="190"/>
      <c r="M721" s="191"/>
      <c r="N721" s="190"/>
      <c r="O721" s="200"/>
      <c r="P721" s="201"/>
      <c r="Q721" s="200"/>
      <c r="R721" s="167">
        <f t="shared" si="68"/>
        <v>15</v>
      </c>
      <c r="S721" s="25" t="str">
        <f t="shared" si="65"/>
        <v>700</v>
      </c>
      <c r="T721" s="25" t="str">
        <f t="shared" si="66"/>
        <v>Operating Costs</v>
      </c>
      <c r="U721" s="25" t="str">
        <f t="shared" si="67"/>
        <v>D</v>
      </c>
      <c r="V721" s="9" t="s">
        <v>29</v>
      </c>
      <c r="W721" s="25"/>
      <c r="X721" s="25" t="s">
        <v>4265</v>
      </c>
      <c r="Y721" s="9"/>
    </row>
    <row r="722" spans="1:25">
      <c r="A722" s="108"/>
      <c r="B722" s="108"/>
      <c r="C722" s="247"/>
      <c r="D722" s="165"/>
      <c r="E722" s="247"/>
      <c r="F722" s="77"/>
      <c r="G722" s="76"/>
      <c r="H722" s="77"/>
      <c r="I722" s="181">
        <v>7100</v>
      </c>
      <c r="J722" s="180" t="s">
        <v>3627</v>
      </c>
      <c r="K722" s="179" t="s">
        <v>4268</v>
      </c>
      <c r="L722" s="190"/>
      <c r="M722" s="191"/>
      <c r="N722" s="190"/>
      <c r="O722" s="200"/>
      <c r="P722" s="201"/>
      <c r="Q722" s="200"/>
      <c r="R722" s="167">
        <f t="shared" si="68"/>
        <v>13</v>
      </c>
      <c r="S722" s="25" t="str">
        <f t="shared" si="65"/>
        <v>7100</v>
      </c>
      <c r="T722" s="25" t="str">
        <f t="shared" si="66"/>
        <v>Cost of Sales</v>
      </c>
      <c r="U722" s="25" t="str">
        <f t="shared" si="67"/>
        <v>D</v>
      </c>
      <c r="V722" s="9" t="s">
        <v>29</v>
      </c>
      <c r="W722" s="25">
        <v>700</v>
      </c>
      <c r="X722" s="25" t="s">
        <v>4265</v>
      </c>
      <c r="Y722" s="9"/>
    </row>
    <row r="723" spans="1:25">
      <c r="A723" s="108"/>
      <c r="B723" s="108"/>
      <c r="C723" s="247"/>
      <c r="D723" s="165"/>
      <c r="E723" s="247"/>
      <c r="F723" s="77"/>
      <c r="G723" s="76"/>
      <c r="H723" s="77"/>
      <c r="I723" s="179"/>
      <c r="J723" s="180"/>
      <c r="K723" s="179"/>
      <c r="L723" s="190">
        <v>71000</v>
      </c>
      <c r="M723" s="191" t="s">
        <v>3627</v>
      </c>
      <c r="N723" s="190" t="s">
        <v>4268</v>
      </c>
      <c r="O723" s="200"/>
      <c r="P723" s="201"/>
      <c r="Q723" s="200"/>
      <c r="R723" s="167">
        <f t="shared" si="68"/>
        <v>13</v>
      </c>
      <c r="S723" s="25" t="str">
        <f t="shared" si="65"/>
        <v>71000</v>
      </c>
      <c r="T723" s="25" t="str">
        <f t="shared" si="66"/>
        <v>Cost of Sales</v>
      </c>
      <c r="U723" s="25" t="str">
        <f t="shared" si="67"/>
        <v>D</v>
      </c>
      <c r="V723" s="9" t="s">
        <v>29</v>
      </c>
      <c r="W723" s="25">
        <v>7100</v>
      </c>
      <c r="X723" s="25" t="s">
        <v>4265</v>
      </c>
      <c r="Y723" s="9"/>
    </row>
    <row r="724" spans="1:25">
      <c r="A724" s="108"/>
      <c r="B724" s="108"/>
      <c r="C724" s="247"/>
      <c r="D724" s="165"/>
      <c r="E724" s="247"/>
      <c r="F724" s="77"/>
      <c r="G724" s="76"/>
      <c r="H724" s="77"/>
      <c r="I724" s="179"/>
      <c r="J724" s="180"/>
      <c r="K724" s="179"/>
      <c r="L724" s="190"/>
      <c r="M724" s="191"/>
      <c r="N724" s="190"/>
      <c r="O724" s="200">
        <v>71001</v>
      </c>
      <c r="P724" s="201" t="s">
        <v>3627</v>
      </c>
      <c r="Q724" s="200" t="s">
        <v>4269</v>
      </c>
      <c r="R724" s="167">
        <f t="shared" si="68"/>
        <v>30</v>
      </c>
      <c r="S724" s="25" t="str">
        <f t="shared" si="65"/>
        <v>71001</v>
      </c>
      <c r="T724" s="25" t="str">
        <f t="shared" si="66"/>
        <v>Book Centre Margin on PC Sales</v>
      </c>
      <c r="U724" s="25" t="str">
        <f t="shared" si="67"/>
        <v>D</v>
      </c>
      <c r="V724" s="9" t="s">
        <v>33</v>
      </c>
      <c r="W724" s="25">
        <v>71000</v>
      </c>
      <c r="X724" s="25" t="s">
        <v>4265</v>
      </c>
      <c r="Y724" s="9">
        <v>71000</v>
      </c>
    </row>
    <row r="725" spans="1:25">
      <c r="A725" s="108"/>
      <c r="B725" s="108"/>
      <c r="C725" s="247"/>
      <c r="D725" s="165"/>
      <c r="E725" s="247"/>
      <c r="F725" s="77"/>
      <c r="G725" s="76"/>
      <c r="H725" s="77"/>
      <c r="I725" s="179"/>
      <c r="J725" s="180"/>
      <c r="K725" s="179"/>
      <c r="L725" s="190"/>
      <c r="M725" s="191"/>
      <c r="N725" s="190"/>
      <c r="O725" s="200">
        <v>71002</v>
      </c>
      <c r="P725" s="201" t="s">
        <v>3627</v>
      </c>
      <c r="Q725" s="200" t="s">
        <v>4270</v>
      </c>
      <c r="R725" s="167">
        <f t="shared" si="68"/>
        <v>31</v>
      </c>
      <c r="S725" s="25" t="str">
        <f t="shared" ref="S725:S791" si="69">F725&amp;I725&amp;L725&amp;O725</f>
        <v>71002</v>
      </c>
      <c r="T725" s="25" t="str">
        <f t="shared" ref="T725:T791" si="70">H725&amp;K725&amp;N725&amp;Q725</f>
        <v>Purchs - Audio Visual Materials</v>
      </c>
      <c r="U725" s="25" t="str">
        <f t="shared" ref="U725:U791" si="71">G725&amp;J725&amp;M725&amp;P725</f>
        <v>D</v>
      </c>
      <c r="V725" s="9" t="s">
        <v>33</v>
      </c>
      <c r="W725" s="25">
        <v>71000</v>
      </c>
      <c r="X725" s="25" t="s">
        <v>4265</v>
      </c>
      <c r="Y725" s="9">
        <v>71000</v>
      </c>
    </row>
    <row r="726" spans="1:25">
      <c r="A726" s="108"/>
      <c r="B726" s="108"/>
      <c r="C726" s="247"/>
      <c r="D726" s="165"/>
      <c r="E726" s="247"/>
      <c r="F726" s="77"/>
      <c r="G726" s="76"/>
      <c r="H726" s="77"/>
      <c r="I726" s="179"/>
      <c r="J726" s="180"/>
      <c r="K726" s="179"/>
      <c r="L726" s="190"/>
      <c r="M726" s="191"/>
      <c r="N726" s="190"/>
      <c r="O726" s="200">
        <v>71003</v>
      </c>
      <c r="P726" s="201" t="s">
        <v>3627</v>
      </c>
      <c r="Q726" s="200" t="s">
        <v>4271</v>
      </c>
      <c r="R726" s="167">
        <f t="shared" si="68"/>
        <v>22</v>
      </c>
      <c r="S726" s="25" t="str">
        <f t="shared" si="69"/>
        <v>71003</v>
      </c>
      <c r="T726" s="25" t="str">
        <f t="shared" si="70"/>
        <v>Purchs - General Books</v>
      </c>
      <c r="U726" s="25" t="str">
        <f t="shared" si="71"/>
        <v>D</v>
      </c>
      <c r="V726" s="9" t="s">
        <v>33</v>
      </c>
      <c r="W726" s="25">
        <v>71000</v>
      </c>
      <c r="X726" s="25" t="s">
        <v>4265</v>
      </c>
      <c r="Y726" s="9">
        <v>71000</v>
      </c>
    </row>
    <row r="727" spans="1:25">
      <c r="A727" s="108"/>
      <c r="B727" s="108"/>
      <c r="C727" s="247"/>
      <c r="D727" s="165"/>
      <c r="E727" s="247"/>
      <c r="F727" s="77"/>
      <c r="G727" s="76"/>
      <c r="H727" s="77"/>
      <c r="I727" s="179"/>
      <c r="J727" s="180"/>
      <c r="K727" s="179"/>
      <c r="L727" s="190"/>
      <c r="M727" s="191"/>
      <c r="N727" s="190"/>
      <c r="O727" s="200">
        <v>71004</v>
      </c>
      <c r="P727" s="201" t="s">
        <v>3627</v>
      </c>
      <c r="Q727" s="200" t="s">
        <v>4272</v>
      </c>
      <c r="R727" s="167">
        <f t="shared" si="68"/>
        <v>19</v>
      </c>
      <c r="S727" s="25" t="str">
        <f t="shared" si="69"/>
        <v>71004</v>
      </c>
      <c r="T727" s="25" t="str">
        <f t="shared" si="70"/>
        <v>Purchs - Phonecards</v>
      </c>
      <c r="U727" s="25" t="str">
        <f t="shared" si="71"/>
        <v>D</v>
      </c>
      <c r="V727" s="9" t="s">
        <v>33</v>
      </c>
      <c r="W727" s="25">
        <v>71000</v>
      </c>
      <c r="X727" s="25" t="s">
        <v>4265</v>
      </c>
      <c r="Y727" s="9">
        <v>71000</v>
      </c>
    </row>
    <row r="728" spans="1:25">
      <c r="A728" s="108"/>
      <c r="B728" s="108"/>
      <c r="C728" s="247"/>
      <c r="D728" s="165"/>
      <c r="E728" s="247"/>
      <c r="F728" s="77"/>
      <c r="G728" s="76"/>
      <c r="H728" s="77"/>
      <c r="I728" s="179"/>
      <c r="J728" s="180"/>
      <c r="K728" s="179"/>
      <c r="L728" s="190"/>
      <c r="M728" s="191"/>
      <c r="N728" s="190"/>
      <c r="O728" s="200">
        <v>71005</v>
      </c>
      <c r="P728" s="201" t="s">
        <v>3627</v>
      </c>
      <c r="Q728" s="200" t="s">
        <v>4273</v>
      </c>
      <c r="R728" s="167">
        <f t="shared" si="68"/>
        <v>26</v>
      </c>
      <c r="S728" s="25" t="str">
        <f t="shared" si="69"/>
        <v>71005</v>
      </c>
      <c r="T728" s="25" t="str">
        <f t="shared" si="70"/>
        <v>Purchs - Maintenance (P&amp;F)</v>
      </c>
      <c r="U728" s="25" t="str">
        <f t="shared" si="71"/>
        <v>D</v>
      </c>
      <c r="V728" s="9" t="s">
        <v>33</v>
      </c>
      <c r="W728" s="25">
        <v>71000</v>
      </c>
      <c r="X728" s="25" t="s">
        <v>4265</v>
      </c>
      <c r="Y728" s="9">
        <v>71000</v>
      </c>
    </row>
    <row r="729" spans="1:25">
      <c r="A729" s="108"/>
      <c r="B729" s="108"/>
      <c r="C729" s="247"/>
      <c r="D729" s="165"/>
      <c r="E729" s="247"/>
      <c r="F729" s="77"/>
      <c r="G729" s="76"/>
      <c r="H729" s="77"/>
      <c r="I729" s="179"/>
      <c r="J729" s="180"/>
      <c r="K729" s="179"/>
      <c r="L729" s="190"/>
      <c r="M729" s="191"/>
      <c r="N729" s="190"/>
      <c r="O729" s="200">
        <v>71006</v>
      </c>
      <c r="P729" s="201" t="s">
        <v>3627</v>
      </c>
      <c r="Q729" s="200" t="s">
        <v>4274</v>
      </c>
      <c r="R729" s="167">
        <f t="shared" si="68"/>
        <v>23</v>
      </c>
      <c r="S729" s="25" t="str">
        <f t="shared" si="69"/>
        <v>71006</v>
      </c>
      <c r="T729" s="25" t="str">
        <f t="shared" si="70"/>
        <v>Purchs - Cold Beverages</v>
      </c>
      <c r="U729" s="25" t="str">
        <f t="shared" si="71"/>
        <v>D</v>
      </c>
      <c r="V729" s="9" t="s">
        <v>33</v>
      </c>
      <c r="W729" s="25">
        <v>71000</v>
      </c>
      <c r="X729" s="25" t="s">
        <v>4265</v>
      </c>
      <c r="Y729" s="9">
        <v>71000</v>
      </c>
    </row>
    <row r="730" spans="1:25">
      <c r="A730" s="108"/>
      <c r="B730" s="108"/>
      <c r="C730" s="247"/>
      <c r="D730" s="165"/>
      <c r="E730" s="247"/>
      <c r="F730" s="77"/>
      <c r="G730" s="76"/>
      <c r="H730" s="77"/>
      <c r="I730" s="179"/>
      <c r="J730" s="180"/>
      <c r="K730" s="179"/>
      <c r="L730" s="190"/>
      <c r="M730" s="191"/>
      <c r="N730" s="190"/>
      <c r="O730" s="200">
        <v>71007</v>
      </c>
      <c r="P730" s="201" t="s">
        <v>3627</v>
      </c>
      <c r="Q730" s="200" t="s">
        <v>4275</v>
      </c>
      <c r="R730" s="167">
        <f t="shared" si="68"/>
        <v>25</v>
      </c>
      <c r="S730" s="25" t="str">
        <f t="shared" si="69"/>
        <v>71007</v>
      </c>
      <c r="T730" s="25" t="str">
        <f t="shared" si="70"/>
        <v>Purchs - Course Materials</v>
      </c>
      <c r="U730" s="25" t="str">
        <f t="shared" si="71"/>
        <v>D</v>
      </c>
      <c r="V730" s="9" t="s">
        <v>33</v>
      </c>
      <c r="W730" s="25">
        <v>71000</v>
      </c>
      <c r="X730" s="25" t="s">
        <v>4265</v>
      </c>
      <c r="Y730" s="9">
        <v>71000</v>
      </c>
    </row>
    <row r="731" spans="1:25">
      <c r="A731" s="108"/>
      <c r="B731" s="108"/>
      <c r="C731" s="247"/>
      <c r="D731" s="165"/>
      <c r="E731" s="247"/>
      <c r="F731" s="77"/>
      <c r="G731" s="76"/>
      <c r="H731" s="77"/>
      <c r="I731" s="179"/>
      <c r="J731" s="180"/>
      <c r="K731" s="179"/>
      <c r="L731" s="190"/>
      <c r="M731" s="191"/>
      <c r="N731" s="190"/>
      <c r="O731" s="200">
        <v>71008</v>
      </c>
      <c r="P731" s="201" t="s">
        <v>3627</v>
      </c>
      <c r="Q731" s="200" t="s">
        <v>4276</v>
      </c>
      <c r="R731" s="167">
        <f t="shared" si="68"/>
        <v>27</v>
      </c>
      <c r="S731" s="25" t="str">
        <f t="shared" si="69"/>
        <v>71008</v>
      </c>
      <c r="T731" s="25" t="str">
        <f t="shared" si="70"/>
        <v>Purchs - Alcoholic Beverage</v>
      </c>
      <c r="U731" s="25" t="str">
        <f t="shared" si="71"/>
        <v>D</v>
      </c>
      <c r="V731" s="9" t="s">
        <v>33</v>
      </c>
      <c r="W731" s="25">
        <v>71000</v>
      </c>
      <c r="X731" s="25" t="s">
        <v>4265</v>
      </c>
      <c r="Y731" s="9">
        <v>71000</v>
      </c>
    </row>
    <row r="732" spans="1:25">
      <c r="A732" s="108"/>
      <c r="B732" s="108"/>
      <c r="C732" s="247"/>
      <c r="D732" s="165"/>
      <c r="E732" s="247"/>
      <c r="F732" s="77"/>
      <c r="G732" s="76"/>
      <c r="H732" s="77"/>
      <c r="I732" s="179"/>
      <c r="J732" s="180"/>
      <c r="K732" s="179"/>
      <c r="L732" s="190"/>
      <c r="M732" s="191"/>
      <c r="N732" s="190"/>
      <c r="O732" s="200">
        <v>71009</v>
      </c>
      <c r="P732" s="201" t="s">
        <v>3627</v>
      </c>
      <c r="Q732" s="200" t="s">
        <v>4277</v>
      </c>
      <c r="R732" s="167">
        <f t="shared" si="68"/>
        <v>19</v>
      </c>
      <c r="S732" s="25" t="str">
        <f t="shared" si="69"/>
        <v>71009</v>
      </c>
      <c r="T732" s="25" t="str">
        <f t="shared" si="70"/>
        <v>Purchs - Stationery</v>
      </c>
      <c r="U732" s="25" t="str">
        <f t="shared" si="71"/>
        <v>D</v>
      </c>
      <c r="V732" s="9" t="s">
        <v>33</v>
      </c>
      <c r="W732" s="25">
        <v>71000</v>
      </c>
      <c r="X732" s="25" t="s">
        <v>4265</v>
      </c>
      <c r="Y732" s="9">
        <v>71000</v>
      </c>
    </row>
    <row r="733" spans="1:25">
      <c r="A733" s="108"/>
      <c r="B733" s="108"/>
      <c r="C733" s="247"/>
      <c r="D733" s="165"/>
      <c r="E733" s="247"/>
      <c r="F733" s="77"/>
      <c r="G733" s="76"/>
      <c r="H733" s="77"/>
      <c r="I733" s="179"/>
      <c r="J733" s="180"/>
      <c r="K733" s="179"/>
      <c r="L733" s="190"/>
      <c r="M733" s="191"/>
      <c r="N733" s="190"/>
      <c r="O733" s="200">
        <v>71010</v>
      </c>
      <c r="P733" s="201" t="s">
        <v>3627</v>
      </c>
      <c r="Q733" s="200" t="s">
        <v>4278</v>
      </c>
      <c r="R733" s="167">
        <f t="shared" si="68"/>
        <v>18</v>
      </c>
      <c r="S733" s="25" t="str">
        <f t="shared" si="69"/>
        <v>71010</v>
      </c>
      <c r="T733" s="25" t="str">
        <f t="shared" si="70"/>
        <v>Purchs - Dry Goods</v>
      </c>
      <c r="U733" s="25" t="str">
        <f t="shared" si="71"/>
        <v>D</v>
      </c>
      <c r="V733" s="9" t="s">
        <v>33</v>
      </c>
      <c r="W733" s="25">
        <v>71000</v>
      </c>
      <c r="X733" s="25" t="s">
        <v>4265</v>
      </c>
      <c r="Y733" s="9">
        <v>71000</v>
      </c>
    </row>
    <row r="734" spans="1:25">
      <c r="A734" s="108"/>
      <c r="B734" s="108"/>
      <c r="C734" s="247"/>
      <c r="D734" s="165"/>
      <c r="E734" s="247"/>
      <c r="F734" s="77"/>
      <c r="G734" s="76"/>
      <c r="H734" s="77"/>
      <c r="I734" s="179"/>
      <c r="J734" s="180"/>
      <c r="K734" s="179"/>
      <c r="L734" s="190"/>
      <c r="M734" s="191"/>
      <c r="N734" s="190"/>
      <c r="O734" s="200">
        <v>71011</v>
      </c>
      <c r="P734" s="201" t="s">
        <v>3627</v>
      </c>
      <c r="Q734" s="200" t="s">
        <v>4279</v>
      </c>
      <c r="R734" s="167">
        <f t="shared" si="68"/>
        <v>17</v>
      </c>
      <c r="S734" s="25" t="str">
        <f t="shared" si="69"/>
        <v>71011</v>
      </c>
      <c r="T734" s="25" t="str">
        <f t="shared" si="70"/>
        <v>Purchs - T-Shirts</v>
      </c>
      <c r="U734" s="25" t="str">
        <f t="shared" si="71"/>
        <v>D</v>
      </c>
      <c r="V734" s="9" t="s">
        <v>33</v>
      </c>
      <c r="W734" s="25">
        <v>71000</v>
      </c>
      <c r="X734" s="25" t="s">
        <v>4265</v>
      </c>
      <c r="Y734" s="9">
        <v>71000</v>
      </c>
    </row>
    <row r="735" spans="1:25">
      <c r="A735" s="108"/>
      <c r="B735" s="108"/>
      <c r="C735" s="247"/>
      <c r="D735" s="165"/>
      <c r="E735" s="247"/>
      <c r="F735" s="77"/>
      <c r="G735" s="76"/>
      <c r="H735" s="77"/>
      <c r="I735" s="179"/>
      <c r="J735" s="180"/>
      <c r="K735" s="179"/>
      <c r="L735" s="190"/>
      <c r="M735" s="191"/>
      <c r="N735" s="190"/>
      <c r="O735" s="200">
        <v>71012</v>
      </c>
      <c r="P735" s="201" t="s">
        <v>3627</v>
      </c>
      <c r="Q735" s="200" t="s">
        <v>4280</v>
      </c>
      <c r="R735" s="167">
        <f t="shared" si="68"/>
        <v>35</v>
      </c>
      <c r="S735" s="25" t="str">
        <f t="shared" si="69"/>
        <v>71012</v>
      </c>
      <c r="T735" s="25" t="str">
        <f t="shared" si="70"/>
        <v>Purchs-Computer Spares &amp;Accessories</v>
      </c>
      <c r="U735" s="25" t="str">
        <f t="shared" si="71"/>
        <v>D</v>
      </c>
      <c r="V735" s="9" t="s">
        <v>33</v>
      </c>
      <c r="W735" s="25">
        <v>71000</v>
      </c>
      <c r="X735" s="25" t="s">
        <v>4265</v>
      </c>
      <c r="Y735" s="9">
        <v>71000</v>
      </c>
    </row>
    <row r="736" spans="1:25">
      <c r="A736" s="108"/>
      <c r="B736" s="108"/>
      <c r="C736" s="247"/>
      <c r="D736" s="165"/>
      <c r="E736" s="247"/>
      <c r="F736" s="77"/>
      <c r="G736" s="76"/>
      <c r="H736" s="77"/>
      <c r="I736" s="179"/>
      <c r="J736" s="180"/>
      <c r="K736" s="179"/>
      <c r="L736" s="190"/>
      <c r="M736" s="191"/>
      <c r="N736" s="190"/>
      <c r="O736" s="200">
        <v>71013</v>
      </c>
      <c r="P736" s="201" t="s">
        <v>3627</v>
      </c>
      <c r="Q736" s="200" t="s">
        <v>4281</v>
      </c>
      <c r="R736" s="167">
        <f t="shared" si="68"/>
        <v>18</v>
      </c>
      <c r="S736" s="25" t="str">
        <f t="shared" si="69"/>
        <v>71013</v>
      </c>
      <c r="T736" s="25" t="str">
        <f t="shared" si="70"/>
        <v>Purchs - Textbooks</v>
      </c>
      <c r="U736" s="25" t="str">
        <f t="shared" si="71"/>
        <v>D</v>
      </c>
      <c r="V736" s="9" t="s">
        <v>33</v>
      </c>
      <c r="W736" s="25">
        <v>71000</v>
      </c>
      <c r="X736" s="25" t="s">
        <v>4265</v>
      </c>
      <c r="Y736" s="9">
        <v>71000</v>
      </c>
    </row>
    <row r="737" spans="1:28">
      <c r="A737" s="108"/>
      <c r="B737" s="108"/>
      <c r="C737" s="247"/>
      <c r="D737" s="165"/>
      <c r="E737" s="247"/>
      <c r="F737" s="77"/>
      <c r="G737" s="76"/>
      <c r="H737" s="77"/>
      <c r="I737" s="179"/>
      <c r="J737" s="180"/>
      <c r="K737" s="179"/>
      <c r="L737" s="190"/>
      <c r="M737" s="191"/>
      <c r="N737" s="190"/>
      <c r="O737" s="200">
        <v>71014</v>
      </c>
      <c r="P737" s="201" t="s">
        <v>3627</v>
      </c>
      <c r="Q737" s="200" t="s">
        <v>4282</v>
      </c>
      <c r="R737" s="167">
        <f t="shared" ref="R737:R803" si="72">MAX(LEN(H737),LEN(K737),LEN(N737), LEN(Q737))</f>
        <v>35</v>
      </c>
      <c r="S737" s="25" t="str">
        <f t="shared" si="69"/>
        <v>71014</v>
      </c>
      <c r="T737" s="25" t="str">
        <f t="shared" si="70"/>
        <v>Purchs - Magazines &amp; Greeting Cards</v>
      </c>
      <c r="U737" s="25" t="str">
        <f t="shared" si="71"/>
        <v>D</v>
      </c>
      <c r="V737" s="9" t="s">
        <v>33</v>
      </c>
      <c r="W737" s="25">
        <v>71000</v>
      </c>
      <c r="X737" s="25" t="s">
        <v>4265</v>
      </c>
      <c r="Y737" s="9">
        <v>71000</v>
      </c>
    </row>
    <row r="738" spans="1:28">
      <c r="A738" s="108"/>
      <c r="B738" s="108"/>
      <c r="C738" s="247"/>
      <c r="D738" s="165"/>
      <c r="E738" s="247"/>
      <c r="F738" s="77"/>
      <c r="G738" s="76"/>
      <c r="H738" s="77"/>
      <c r="I738" s="179"/>
      <c r="J738" s="180"/>
      <c r="K738" s="179"/>
      <c r="L738" s="190"/>
      <c r="M738" s="191"/>
      <c r="N738" s="190"/>
      <c r="O738" s="200">
        <v>71015</v>
      </c>
      <c r="P738" s="201" t="s">
        <v>3627</v>
      </c>
      <c r="Q738" s="200" t="s">
        <v>4283</v>
      </c>
      <c r="R738" s="167">
        <f t="shared" si="72"/>
        <v>22</v>
      </c>
      <c r="S738" s="25" t="str">
        <f t="shared" si="69"/>
        <v>71015</v>
      </c>
      <c r="T738" s="25" t="str">
        <f t="shared" si="70"/>
        <v>Purchs - Pacific Books</v>
      </c>
      <c r="U738" s="25" t="str">
        <f t="shared" si="71"/>
        <v>D</v>
      </c>
      <c r="V738" s="9" t="s">
        <v>33</v>
      </c>
      <c r="W738" s="25">
        <v>71000</v>
      </c>
      <c r="X738" s="25" t="s">
        <v>4265</v>
      </c>
      <c r="Y738" s="9">
        <v>71000</v>
      </c>
    </row>
    <row r="739" spans="1:28">
      <c r="A739" s="108"/>
      <c r="B739" s="108"/>
      <c r="C739" s="247"/>
      <c r="D739" s="165"/>
      <c r="E739" s="247"/>
      <c r="F739" s="77"/>
      <c r="G739" s="76"/>
      <c r="H739" s="77"/>
      <c r="I739" s="179"/>
      <c r="J739" s="180"/>
      <c r="K739" s="179"/>
      <c r="L739" s="190"/>
      <c r="M739" s="191"/>
      <c r="N739" s="190"/>
      <c r="O739" s="200">
        <v>71016</v>
      </c>
      <c r="P739" s="201" t="s">
        <v>3627</v>
      </c>
      <c r="Q739" s="200" t="s">
        <v>4284</v>
      </c>
      <c r="R739" s="167">
        <f t="shared" si="72"/>
        <v>25</v>
      </c>
      <c r="S739" s="25" t="str">
        <f t="shared" si="69"/>
        <v>71016</v>
      </c>
      <c r="T739" s="25" t="str">
        <f t="shared" si="70"/>
        <v>Purchs - Textbooks (Used)</v>
      </c>
      <c r="U739" s="25" t="str">
        <f t="shared" si="71"/>
        <v>D</v>
      </c>
      <c r="V739" s="9" t="s">
        <v>33</v>
      </c>
      <c r="W739" s="25">
        <v>71000</v>
      </c>
      <c r="X739" s="25" t="s">
        <v>4265</v>
      </c>
      <c r="Y739" s="9">
        <v>71000</v>
      </c>
    </row>
    <row r="740" spans="1:28">
      <c r="A740" s="108"/>
      <c r="B740" s="108"/>
      <c r="C740" s="247"/>
      <c r="D740" s="165"/>
      <c r="E740" s="247"/>
      <c r="F740" s="77"/>
      <c r="G740" s="76"/>
      <c r="H740" s="77"/>
      <c r="I740" s="179"/>
      <c r="J740" s="180"/>
      <c r="K740" s="179"/>
      <c r="L740" s="190"/>
      <c r="M740" s="191"/>
      <c r="N740" s="190"/>
      <c r="O740" s="200">
        <v>71017</v>
      </c>
      <c r="P740" s="201" t="s">
        <v>3627</v>
      </c>
      <c r="Q740" s="200" t="s">
        <v>4285</v>
      </c>
      <c r="R740" s="167">
        <f t="shared" si="72"/>
        <v>31</v>
      </c>
      <c r="S740" s="25" t="str">
        <f t="shared" si="69"/>
        <v>71017</v>
      </c>
      <c r="T740" s="25" t="str">
        <f t="shared" si="70"/>
        <v>Purchs - Textbooks (Prescribed)</v>
      </c>
      <c r="U740" s="25" t="str">
        <f t="shared" si="71"/>
        <v>D</v>
      </c>
      <c r="V740" s="9" t="s">
        <v>33</v>
      </c>
      <c r="W740" s="25">
        <v>71000</v>
      </c>
      <c r="X740" s="25" t="s">
        <v>4265</v>
      </c>
      <c r="Y740" s="9">
        <v>71000</v>
      </c>
    </row>
    <row r="741" spans="1:28">
      <c r="A741" s="108"/>
      <c r="B741" s="108"/>
      <c r="C741" s="247"/>
      <c r="D741" s="165"/>
      <c r="E741" s="247"/>
      <c r="F741" s="77"/>
      <c r="G741" s="76"/>
      <c r="H741" s="77"/>
      <c r="I741" s="179"/>
      <c r="J741" s="180"/>
      <c r="K741" s="179"/>
      <c r="L741" s="190"/>
      <c r="M741" s="191"/>
      <c r="N741" s="190"/>
      <c r="O741" s="200">
        <v>71018</v>
      </c>
      <c r="P741" s="201" t="s">
        <v>3627</v>
      </c>
      <c r="Q741" s="200" t="s">
        <v>4286</v>
      </c>
      <c r="R741" s="167">
        <f t="shared" si="72"/>
        <v>15</v>
      </c>
      <c r="S741" s="25" t="str">
        <f t="shared" si="69"/>
        <v>71018</v>
      </c>
      <c r="T741" s="25" t="str">
        <f t="shared" si="70"/>
        <v>Purchs - Snacks</v>
      </c>
      <c r="U741" s="25" t="str">
        <f t="shared" si="71"/>
        <v>D</v>
      </c>
      <c r="V741" s="9" t="s">
        <v>33</v>
      </c>
      <c r="W741" s="25">
        <v>71000</v>
      </c>
      <c r="X741" s="25" t="s">
        <v>4265</v>
      </c>
      <c r="Y741" s="9">
        <v>71000</v>
      </c>
    </row>
    <row r="742" spans="1:28">
      <c r="A742" s="108"/>
      <c r="B742" s="108"/>
      <c r="C742" s="247"/>
      <c r="D742" s="165"/>
      <c r="E742" s="247"/>
      <c r="F742" s="77"/>
      <c r="G742" s="76"/>
      <c r="H742" s="77"/>
      <c r="I742" s="179"/>
      <c r="J742" s="180"/>
      <c r="K742" s="179"/>
      <c r="L742" s="190"/>
      <c r="M742" s="191"/>
      <c r="N742" s="190"/>
      <c r="O742" s="200">
        <v>71019</v>
      </c>
      <c r="P742" s="201" t="s">
        <v>3627</v>
      </c>
      <c r="Q742" s="200" t="s">
        <v>4287</v>
      </c>
      <c r="R742" s="167">
        <f t="shared" si="72"/>
        <v>23</v>
      </c>
      <c r="S742" s="25" t="str">
        <f t="shared" si="69"/>
        <v>71019</v>
      </c>
      <c r="T742" s="25" t="str">
        <f t="shared" si="70"/>
        <v>Purchs - Academic Dress</v>
      </c>
      <c r="U742" s="25" t="str">
        <f t="shared" si="71"/>
        <v>D</v>
      </c>
      <c r="V742" s="9" t="s">
        <v>33</v>
      </c>
      <c r="W742" s="25">
        <v>71000</v>
      </c>
      <c r="X742" s="25" t="s">
        <v>4265</v>
      </c>
      <c r="Y742" s="9">
        <v>71000</v>
      </c>
    </row>
    <row r="743" spans="1:28">
      <c r="A743" s="108"/>
      <c r="B743" s="108"/>
      <c r="C743" s="247"/>
      <c r="D743" s="165"/>
      <c r="E743" s="247"/>
      <c r="F743" s="77"/>
      <c r="G743" s="76"/>
      <c r="H743" s="77"/>
      <c r="I743" s="179"/>
      <c r="J743" s="180"/>
      <c r="K743" s="179"/>
      <c r="L743" s="190"/>
      <c r="M743" s="191"/>
      <c r="N743" s="190"/>
      <c r="O743" s="200">
        <v>71020</v>
      </c>
      <c r="P743" s="201" t="s">
        <v>3627</v>
      </c>
      <c r="Q743" s="200" t="s">
        <v>4288</v>
      </c>
      <c r="R743" s="167">
        <f t="shared" si="72"/>
        <v>28</v>
      </c>
      <c r="S743" s="25" t="str">
        <f t="shared" si="69"/>
        <v>71020</v>
      </c>
      <c r="T743" s="25" t="str">
        <f t="shared" si="70"/>
        <v>Stock Adjs - Course Material</v>
      </c>
      <c r="U743" s="25" t="str">
        <f t="shared" si="71"/>
        <v>D</v>
      </c>
      <c r="V743" s="9" t="s">
        <v>33</v>
      </c>
      <c r="W743" s="25">
        <v>71000</v>
      </c>
      <c r="X743" s="25" t="s">
        <v>4265</v>
      </c>
      <c r="Y743" s="9">
        <v>71000</v>
      </c>
    </row>
    <row r="744" spans="1:28">
      <c r="A744" s="108"/>
      <c r="B744" s="108"/>
      <c r="C744" s="247"/>
      <c r="D744" s="165"/>
      <c r="E744" s="247"/>
      <c r="F744" s="77"/>
      <c r="G744" s="76"/>
      <c r="H744" s="77"/>
      <c r="I744" s="179"/>
      <c r="J744" s="180"/>
      <c r="K744" s="179"/>
      <c r="L744" s="190"/>
      <c r="M744" s="191"/>
      <c r="N744" s="190"/>
      <c r="O744" s="200">
        <v>71021</v>
      </c>
      <c r="P744" s="201" t="s">
        <v>3627</v>
      </c>
      <c r="Q744" s="200" t="s">
        <v>4289</v>
      </c>
      <c r="R744" s="167">
        <f t="shared" si="72"/>
        <v>35</v>
      </c>
      <c r="S744" s="25" t="str">
        <f t="shared" si="69"/>
        <v>71021</v>
      </c>
      <c r="T744" s="25" t="str">
        <f t="shared" si="70"/>
        <v>Stock Adjs - Textbooks (Prescribed)</v>
      </c>
      <c r="U744" s="25" t="str">
        <f t="shared" si="71"/>
        <v>D</v>
      </c>
      <c r="V744" s="9" t="s">
        <v>33</v>
      </c>
      <c r="W744" s="25">
        <v>71000</v>
      </c>
      <c r="X744" s="25" t="s">
        <v>4265</v>
      </c>
      <c r="Y744" s="9">
        <v>71000</v>
      </c>
    </row>
    <row r="745" spans="1:28">
      <c r="A745" s="108"/>
      <c r="B745" s="108"/>
      <c r="C745" s="247"/>
      <c r="D745" s="165"/>
      <c r="E745" s="247"/>
      <c r="F745" s="77"/>
      <c r="G745" s="76"/>
      <c r="H745" s="77"/>
      <c r="I745" s="179"/>
      <c r="J745" s="180"/>
      <c r="K745" s="179"/>
      <c r="L745" s="190"/>
      <c r="M745" s="191"/>
      <c r="N745" s="190"/>
      <c r="O745" s="200">
        <v>71022</v>
      </c>
      <c r="P745" s="201" t="s">
        <v>3627</v>
      </c>
      <c r="Q745" s="200" t="s">
        <v>4290</v>
      </c>
      <c r="R745" s="167">
        <f t="shared" si="72"/>
        <v>35</v>
      </c>
      <c r="S745" s="25" t="str">
        <f t="shared" si="69"/>
        <v>71022</v>
      </c>
      <c r="T745" s="25" t="str">
        <f t="shared" si="70"/>
        <v>Write off Obsolete Invent-Ext.T/Bks</v>
      </c>
      <c r="U745" s="25" t="str">
        <f t="shared" si="71"/>
        <v>D</v>
      </c>
      <c r="V745" s="9" t="s">
        <v>33</v>
      </c>
      <c r="W745" s="25">
        <v>71000</v>
      </c>
      <c r="X745" s="25" t="s">
        <v>4265</v>
      </c>
      <c r="Y745" s="9">
        <v>71000</v>
      </c>
    </row>
    <row r="746" spans="1:28">
      <c r="A746" s="108"/>
      <c r="B746" s="108"/>
      <c r="C746" s="247"/>
      <c r="D746" s="165"/>
      <c r="E746" s="247"/>
      <c r="F746" s="77"/>
      <c r="G746" s="76"/>
      <c r="H746" s="77"/>
      <c r="I746" s="179"/>
      <c r="J746" s="180"/>
      <c r="K746" s="179"/>
      <c r="L746" s="190"/>
      <c r="M746" s="191"/>
      <c r="N746" s="190"/>
      <c r="O746" s="200">
        <v>71023</v>
      </c>
      <c r="P746" s="201" t="s">
        <v>3627</v>
      </c>
      <c r="Q746" s="200" t="s">
        <v>4291</v>
      </c>
      <c r="R746" s="167">
        <f t="shared" si="72"/>
        <v>31</v>
      </c>
      <c r="S746" s="25" t="str">
        <f t="shared" si="69"/>
        <v>71023</v>
      </c>
      <c r="T746" s="25" t="str">
        <f t="shared" si="70"/>
        <v>Purchs - Cleaning Mats (Stores)</v>
      </c>
      <c r="U746" s="25" t="str">
        <f t="shared" si="71"/>
        <v>D</v>
      </c>
      <c r="V746" s="9" t="s">
        <v>33</v>
      </c>
      <c r="W746" s="25">
        <v>71000</v>
      </c>
      <c r="X746" s="25" t="s">
        <v>4265</v>
      </c>
      <c r="Y746" s="9">
        <v>71000</v>
      </c>
    </row>
    <row r="747" spans="1:28">
      <c r="A747" s="108"/>
      <c r="B747" s="108"/>
      <c r="C747" s="247"/>
      <c r="D747" s="165"/>
      <c r="E747" s="247"/>
      <c r="F747" s="77"/>
      <c r="G747" s="76"/>
      <c r="H747" s="77"/>
      <c r="I747" s="181">
        <v>7125</v>
      </c>
      <c r="J747" s="180" t="s">
        <v>3627</v>
      </c>
      <c r="K747" s="179" t="s">
        <v>4292</v>
      </c>
      <c r="L747" s="190"/>
      <c r="M747" s="191"/>
      <c r="N747" s="190"/>
      <c r="O747" s="200"/>
      <c r="P747" s="201"/>
      <c r="Q747" s="200"/>
      <c r="R747" s="167">
        <f t="shared" si="72"/>
        <v>22</v>
      </c>
      <c r="S747" s="25" t="str">
        <f t="shared" si="69"/>
        <v>7125</v>
      </c>
      <c r="T747" s="25" t="str">
        <f t="shared" si="70"/>
        <v>Travel and Subsistence</v>
      </c>
      <c r="U747" s="25" t="str">
        <f t="shared" si="71"/>
        <v>D</v>
      </c>
      <c r="V747" s="9" t="s">
        <v>29</v>
      </c>
      <c r="W747" s="25">
        <v>700</v>
      </c>
      <c r="X747" s="25" t="s">
        <v>4265</v>
      </c>
      <c r="Y747" s="9"/>
    </row>
    <row r="748" spans="1:28">
      <c r="A748" s="108"/>
      <c r="B748" s="108"/>
      <c r="C748" s="247"/>
      <c r="D748" s="165"/>
      <c r="E748" s="247"/>
      <c r="F748" s="77"/>
      <c r="G748" s="76"/>
      <c r="H748" s="77"/>
      <c r="I748" s="179"/>
      <c r="J748" s="180"/>
      <c r="K748" s="179"/>
      <c r="L748" s="190">
        <v>71250</v>
      </c>
      <c r="M748" s="191" t="s">
        <v>3627</v>
      </c>
      <c r="N748" s="190" t="s">
        <v>4292</v>
      </c>
      <c r="O748" s="200"/>
      <c r="P748" s="201"/>
      <c r="Q748" s="200"/>
      <c r="R748" s="167">
        <f t="shared" si="72"/>
        <v>22</v>
      </c>
      <c r="S748" s="25" t="str">
        <f t="shared" si="69"/>
        <v>71250</v>
      </c>
      <c r="T748" s="25" t="str">
        <f t="shared" si="70"/>
        <v>Travel and Subsistence</v>
      </c>
      <c r="U748" s="25" t="str">
        <f t="shared" si="71"/>
        <v>D</v>
      </c>
      <c r="V748" s="9" t="s">
        <v>29</v>
      </c>
      <c r="W748" s="25">
        <v>7125</v>
      </c>
      <c r="X748" s="25" t="s">
        <v>4265</v>
      </c>
      <c r="Y748" s="9"/>
    </row>
    <row r="749" spans="1:28" ht="15">
      <c r="A749" s="108"/>
      <c r="B749" s="108"/>
      <c r="C749" s="247"/>
      <c r="D749" s="165"/>
      <c r="E749" s="247"/>
      <c r="F749" s="77"/>
      <c r="G749" s="76"/>
      <c r="H749" s="77"/>
      <c r="I749" s="179"/>
      <c r="J749" s="180"/>
      <c r="K749" s="179"/>
      <c r="L749" s="190"/>
      <c r="M749" s="191"/>
      <c r="N749" s="190"/>
      <c r="O749" s="200">
        <v>71251</v>
      </c>
      <c r="P749" s="201" t="s">
        <v>3627</v>
      </c>
      <c r="Q749" s="200" t="s">
        <v>4293</v>
      </c>
      <c r="R749" s="167">
        <f t="shared" si="72"/>
        <v>12</v>
      </c>
      <c r="S749" s="25" t="str">
        <f t="shared" si="69"/>
        <v>71251</v>
      </c>
      <c r="T749" s="25" t="str">
        <f t="shared" si="70"/>
        <v>Local Travel</v>
      </c>
      <c r="U749" s="25" t="str">
        <f t="shared" si="71"/>
        <v>D</v>
      </c>
      <c r="V749" s="9" t="s">
        <v>33</v>
      </c>
      <c r="W749" s="25">
        <v>71250</v>
      </c>
      <c r="X749" s="25" t="s">
        <v>4265</v>
      </c>
      <c r="Y749" s="9">
        <v>71250</v>
      </c>
      <c r="AB749" t="s">
        <v>7412</v>
      </c>
    </row>
    <row r="750" spans="1:28">
      <c r="A750" s="108"/>
      <c r="B750" s="108"/>
      <c r="C750" s="247"/>
      <c r="D750" s="165"/>
      <c r="E750" s="247"/>
      <c r="F750" s="77"/>
      <c r="G750" s="76"/>
      <c r="H750" s="77"/>
      <c r="I750" s="179"/>
      <c r="J750" s="180"/>
      <c r="K750" s="179"/>
      <c r="L750" s="190"/>
      <c r="M750" s="191"/>
      <c r="N750" s="190"/>
      <c r="O750" s="200">
        <v>71252</v>
      </c>
      <c r="P750" s="201" t="s">
        <v>3627</v>
      </c>
      <c r="Q750" s="200" t="s">
        <v>4294</v>
      </c>
      <c r="R750" s="167">
        <f t="shared" si="72"/>
        <v>15</v>
      </c>
      <c r="S750" s="25" t="str">
        <f t="shared" si="69"/>
        <v>71252</v>
      </c>
      <c r="T750" s="25" t="str">
        <f t="shared" si="70"/>
        <v>Overseas Travel</v>
      </c>
      <c r="U750" s="25" t="str">
        <f t="shared" si="71"/>
        <v>D</v>
      </c>
      <c r="V750" s="9" t="s">
        <v>33</v>
      </c>
      <c r="W750" s="25">
        <v>71250</v>
      </c>
      <c r="X750" s="25" t="s">
        <v>4265</v>
      </c>
      <c r="Y750" s="9">
        <v>71250</v>
      </c>
    </row>
    <row r="751" spans="1:28">
      <c r="A751" s="108"/>
      <c r="B751" s="108"/>
      <c r="C751" s="247"/>
      <c r="D751" s="165"/>
      <c r="E751" s="247"/>
      <c r="F751" s="77"/>
      <c r="G751" s="76"/>
      <c r="H751" s="77"/>
      <c r="I751" s="179"/>
      <c r="J751" s="180"/>
      <c r="K751" s="179"/>
      <c r="L751" s="190"/>
      <c r="M751" s="191"/>
      <c r="N751" s="190"/>
      <c r="O751" s="200">
        <v>71253</v>
      </c>
      <c r="P751" s="201" t="s">
        <v>3627</v>
      </c>
      <c r="Q751" s="200" t="s">
        <v>4295</v>
      </c>
      <c r="R751" s="167">
        <f t="shared" si="72"/>
        <v>13</v>
      </c>
      <c r="S751" s="25" t="str">
        <f t="shared" si="69"/>
        <v>71253</v>
      </c>
      <c r="T751" s="25" t="str">
        <f t="shared" si="70"/>
        <v>Local Perdiem</v>
      </c>
      <c r="U751" s="25" t="str">
        <f t="shared" si="71"/>
        <v>D</v>
      </c>
      <c r="V751" s="9" t="s">
        <v>33</v>
      </c>
      <c r="W751" s="25">
        <v>71250</v>
      </c>
      <c r="X751" s="25" t="s">
        <v>4265</v>
      </c>
      <c r="Y751" s="9">
        <v>71250</v>
      </c>
    </row>
    <row r="752" spans="1:28">
      <c r="A752" s="108"/>
      <c r="B752" s="108"/>
      <c r="C752" s="247"/>
      <c r="D752" s="165"/>
      <c r="E752" s="247"/>
      <c r="F752" s="77"/>
      <c r="G752" s="76"/>
      <c r="H752" s="77"/>
      <c r="I752" s="179"/>
      <c r="J752" s="180"/>
      <c r="K752" s="179"/>
      <c r="L752" s="190"/>
      <c r="M752" s="191"/>
      <c r="N752" s="190"/>
      <c r="O752" s="200">
        <v>71254</v>
      </c>
      <c r="P752" s="201" t="s">
        <v>3627</v>
      </c>
      <c r="Q752" s="200" t="s">
        <v>4296</v>
      </c>
      <c r="R752" s="167">
        <f t="shared" si="72"/>
        <v>16</v>
      </c>
      <c r="S752" s="25" t="str">
        <f t="shared" si="69"/>
        <v>71254</v>
      </c>
      <c r="T752" s="25" t="str">
        <f t="shared" si="70"/>
        <v>Overseas Perdiem</v>
      </c>
      <c r="U752" s="25" t="str">
        <f t="shared" si="71"/>
        <v>D</v>
      </c>
      <c r="V752" s="9" t="s">
        <v>33</v>
      </c>
      <c r="W752" s="25">
        <v>71250</v>
      </c>
      <c r="X752" s="25" t="s">
        <v>4265</v>
      </c>
      <c r="Y752" s="9">
        <v>71250</v>
      </c>
    </row>
    <row r="753" spans="1:25">
      <c r="A753" s="108"/>
      <c r="B753" s="108"/>
      <c r="C753" s="247"/>
      <c r="D753" s="165"/>
      <c r="E753" s="247"/>
      <c r="F753" s="77"/>
      <c r="G753" s="76"/>
      <c r="H753" s="77"/>
      <c r="I753" s="179"/>
      <c r="J753" s="180"/>
      <c r="K753" s="179"/>
      <c r="L753" s="190"/>
      <c r="M753" s="191"/>
      <c r="N753" s="190"/>
      <c r="O753" s="200">
        <v>71255</v>
      </c>
      <c r="P753" s="201" t="s">
        <v>3627</v>
      </c>
      <c r="Q753" s="200" t="s">
        <v>6926</v>
      </c>
      <c r="R753" s="167"/>
      <c r="S753" s="25"/>
      <c r="T753" s="25"/>
      <c r="U753" s="25"/>
      <c r="V753" s="9" t="s">
        <v>33</v>
      </c>
      <c r="W753" s="25"/>
      <c r="X753" s="25"/>
      <c r="Y753" s="9">
        <v>71250</v>
      </c>
    </row>
    <row r="754" spans="1:25">
      <c r="A754" s="108"/>
      <c r="B754" s="108"/>
      <c r="C754" s="247"/>
      <c r="D754" s="165"/>
      <c r="E754" s="247"/>
      <c r="F754" s="77"/>
      <c r="G754" s="76"/>
      <c r="H754" s="77"/>
      <c r="I754" s="179"/>
      <c r="J754" s="180"/>
      <c r="K754" s="179"/>
      <c r="L754" s="190"/>
      <c r="M754" s="191"/>
      <c r="N754" s="190"/>
      <c r="O754" s="200">
        <v>71256</v>
      </c>
      <c r="P754" s="201" t="s">
        <v>3627</v>
      </c>
      <c r="Q754" s="200" t="s">
        <v>6927</v>
      </c>
      <c r="R754" s="167"/>
      <c r="S754" s="25"/>
      <c r="T754" s="25"/>
      <c r="U754" s="25"/>
      <c r="V754" s="9" t="s">
        <v>33</v>
      </c>
      <c r="W754" s="25"/>
      <c r="X754" s="25"/>
      <c r="Y754" s="9">
        <v>71250</v>
      </c>
    </row>
    <row r="755" spans="1:25">
      <c r="A755" s="108"/>
      <c r="B755" s="108"/>
      <c r="C755" s="247"/>
      <c r="D755" s="165"/>
      <c r="E755" s="247"/>
      <c r="F755" s="77"/>
      <c r="G755" s="76"/>
      <c r="H755" s="77"/>
      <c r="I755" s="179"/>
      <c r="J755" s="180"/>
      <c r="K755" s="179"/>
      <c r="L755" s="190"/>
      <c r="M755" s="191"/>
      <c r="N755" s="190"/>
      <c r="O755" s="200"/>
      <c r="P755" s="201"/>
      <c r="Q755" s="200"/>
      <c r="R755" s="167"/>
      <c r="S755" s="25"/>
      <c r="T755" s="25"/>
      <c r="U755" s="25"/>
      <c r="V755" s="9"/>
      <c r="W755" s="25"/>
      <c r="X755" s="25"/>
      <c r="Y755" s="9"/>
    </row>
    <row r="756" spans="1:25">
      <c r="A756" s="108"/>
      <c r="B756" s="108"/>
      <c r="C756" s="247"/>
      <c r="D756" s="165"/>
      <c r="E756" s="247"/>
      <c r="F756" s="77"/>
      <c r="G756" s="76"/>
      <c r="H756" s="77"/>
      <c r="I756" s="181">
        <v>7150</v>
      </c>
      <c r="J756" s="180" t="s">
        <v>3627</v>
      </c>
      <c r="K756" s="179" t="s">
        <v>4297</v>
      </c>
      <c r="L756" s="190"/>
      <c r="M756" s="191"/>
      <c r="N756" s="190"/>
      <c r="O756" s="200"/>
      <c r="P756" s="201"/>
      <c r="Q756" s="200"/>
      <c r="R756" s="167">
        <f t="shared" si="72"/>
        <v>16</v>
      </c>
      <c r="S756" s="25" t="str">
        <f t="shared" si="69"/>
        <v>7150</v>
      </c>
      <c r="T756" s="25" t="str">
        <f t="shared" si="70"/>
        <v>Student Expenses</v>
      </c>
      <c r="U756" s="25" t="str">
        <f t="shared" si="71"/>
        <v>D</v>
      </c>
      <c r="V756" s="9" t="s">
        <v>29</v>
      </c>
      <c r="W756" s="25">
        <v>700</v>
      </c>
      <c r="X756" s="25" t="s">
        <v>4265</v>
      </c>
      <c r="Y756" s="9"/>
    </row>
    <row r="757" spans="1:25">
      <c r="A757" s="108"/>
      <c r="B757" s="108"/>
      <c r="C757" s="247"/>
      <c r="D757" s="165"/>
      <c r="E757" s="247"/>
      <c r="F757" s="77"/>
      <c r="G757" s="76"/>
      <c r="H757" s="77"/>
      <c r="I757" s="179"/>
      <c r="J757" s="180"/>
      <c r="K757" s="179"/>
      <c r="L757" s="190">
        <v>71501</v>
      </c>
      <c r="M757" s="191" t="s">
        <v>3627</v>
      </c>
      <c r="N757" s="190" t="s">
        <v>4298</v>
      </c>
      <c r="O757" s="200"/>
      <c r="P757" s="201"/>
      <c r="Q757" s="200"/>
      <c r="R757" s="167">
        <f t="shared" si="72"/>
        <v>35</v>
      </c>
      <c r="S757" s="25" t="str">
        <f t="shared" si="69"/>
        <v>71501</v>
      </c>
      <c r="T757" s="25" t="str">
        <f t="shared" si="70"/>
        <v>Student - Research Related Expenses</v>
      </c>
      <c r="U757" s="25" t="str">
        <f t="shared" si="71"/>
        <v>D</v>
      </c>
      <c r="V757" s="9" t="s">
        <v>29</v>
      </c>
      <c r="W757" s="25">
        <v>7150</v>
      </c>
      <c r="X757" s="25" t="s">
        <v>4265</v>
      </c>
      <c r="Y757" s="9"/>
    </row>
    <row r="758" spans="1:25">
      <c r="A758" s="108"/>
      <c r="B758" s="108"/>
      <c r="C758" s="247"/>
      <c r="D758" s="165"/>
      <c r="E758" s="247"/>
      <c r="F758" s="77"/>
      <c r="G758" s="76"/>
      <c r="H758" s="77"/>
      <c r="I758" s="179"/>
      <c r="J758" s="180"/>
      <c r="K758" s="179"/>
      <c r="L758" s="190"/>
      <c r="M758" s="191"/>
      <c r="N758" s="190"/>
      <c r="O758" s="200">
        <v>71502</v>
      </c>
      <c r="P758" s="201" t="s">
        <v>3627</v>
      </c>
      <c r="Q758" s="200" t="s">
        <v>4299</v>
      </c>
      <c r="R758" s="167">
        <f t="shared" si="72"/>
        <v>15</v>
      </c>
      <c r="S758" s="25" t="str">
        <f t="shared" si="69"/>
        <v>71502</v>
      </c>
      <c r="T758" s="25" t="str">
        <f t="shared" si="70"/>
        <v>School Research</v>
      </c>
      <c r="U758" s="25" t="str">
        <f t="shared" si="71"/>
        <v>D</v>
      </c>
      <c r="V758" s="9" t="s">
        <v>33</v>
      </c>
      <c r="W758" s="25">
        <v>71501</v>
      </c>
      <c r="X758" s="25" t="s">
        <v>4265</v>
      </c>
      <c r="Y758" s="9">
        <v>71501</v>
      </c>
    </row>
    <row r="759" spans="1:25">
      <c r="A759" s="108"/>
      <c r="B759" s="108"/>
      <c r="C759" s="247"/>
      <c r="D759" s="165"/>
      <c r="E759" s="247"/>
      <c r="F759" s="77"/>
      <c r="G759" s="76"/>
      <c r="H759" s="77"/>
      <c r="I759" s="179"/>
      <c r="J759" s="180"/>
      <c r="K759" s="179"/>
      <c r="L759" s="190"/>
      <c r="M759" s="191"/>
      <c r="N759" s="190"/>
      <c r="O759" s="200">
        <v>71503</v>
      </c>
      <c r="P759" s="201" t="s">
        <v>3627</v>
      </c>
      <c r="Q759" s="200" t="s">
        <v>4300</v>
      </c>
      <c r="R759" s="167">
        <f t="shared" si="72"/>
        <v>23</v>
      </c>
      <c r="S759" s="25" t="str">
        <f t="shared" si="69"/>
        <v>71503</v>
      </c>
      <c r="T759" s="25" t="str">
        <f t="shared" si="70"/>
        <v>Excursion (Field Trips)</v>
      </c>
      <c r="U759" s="25" t="str">
        <f t="shared" si="71"/>
        <v>D</v>
      </c>
      <c r="V759" s="9" t="s">
        <v>33</v>
      </c>
      <c r="W759" s="25">
        <v>71501</v>
      </c>
      <c r="X759" s="25" t="s">
        <v>4265</v>
      </c>
      <c r="Y759" s="9">
        <v>71501</v>
      </c>
    </row>
    <row r="760" spans="1:25">
      <c r="A760" s="108"/>
      <c r="B760" s="108"/>
      <c r="C760" s="247"/>
      <c r="D760" s="165"/>
      <c r="E760" s="247"/>
      <c r="F760" s="77"/>
      <c r="G760" s="76"/>
      <c r="H760" s="77"/>
      <c r="I760" s="179"/>
      <c r="J760" s="180"/>
      <c r="K760" s="179"/>
      <c r="L760" s="190"/>
      <c r="M760" s="191"/>
      <c r="N760" s="190"/>
      <c r="O760" s="200">
        <v>71504</v>
      </c>
      <c r="P760" s="201" t="s">
        <v>3627</v>
      </c>
      <c r="Q760" s="200" t="s">
        <v>4301</v>
      </c>
      <c r="R760" s="167">
        <f t="shared" si="72"/>
        <v>17</v>
      </c>
      <c r="S760" s="25" t="str">
        <f t="shared" si="69"/>
        <v>71504</v>
      </c>
      <c r="T760" s="25" t="str">
        <f t="shared" si="70"/>
        <v>Students - Travel</v>
      </c>
      <c r="U760" s="25" t="str">
        <f t="shared" si="71"/>
        <v>D</v>
      </c>
      <c r="V760" s="9" t="s">
        <v>33</v>
      </c>
      <c r="W760" s="25">
        <v>71501</v>
      </c>
      <c r="X760" s="25" t="s">
        <v>4265</v>
      </c>
      <c r="Y760" s="9">
        <v>71501</v>
      </c>
    </row>
    <row r="761" spans="1:25">
      <c r="A761" s="108"/>
      <c r="B761" s="108"/>
      <c r="C761" s="247"/>
      <c r="D761" s="165"/>
      <c r="E761" s="247"/>
      <c r="F761" s="77"/>
      <c r="G761" s="76"/>
      <c r="H761" s="77"/>
      <c r="I761" s="179"/>
      <c r="J761" s="180"/>
      <c r="K761" s="179"/>
      <c r="L761" s="190"/>
      <c r="M761" s="191"/>
      <c r="N761" s="190"/>
      <c r="O761" s="200">
        <v>71505</v>
      </c>
      <c r="P761" s="201" t="s">
        <v>3627</v>
      </c>
      <c r="Q761" s="200" t="s">
        <v>4302</v>
      </c>
      <c r="R761" s="167">
        <f t="shared" si="72"/>
        <v>28</v>
      </c>
      <c r="S761" s="25" t="str">
        <f t="shared" si="69"/>
        <v>71505</v>
      </c>
      <c r="T761" s="25" t="str">
        <f t="shared" si="70"/>
        <v>Students - Living Allowances</v>
      </c>
      <c r="U761" s="25" t="str">
        <f t="shared" si="71"/>
        <v>D</v>
      </c>
      <c r="V761" s="9" t="s">
        <v>33</v>
      </c>
      <c r="W761" s="25">
        <v>71501</v>
      </c>
      <c r="X761" s="25" t="s">
        <v>4265</v>
      </c>
      <c r="Y761" s="9">
        <v>71501</v>
      </c>
    </row>
    <row r="762" spans="1:25">
      <c r="A762" s="108"/>
      <c r="B762" s="108"/>
      <c r="C762" s="247"/>
      <c r="D762" s="165"/>
      <c r="E762" s="247"/>
      <c r="F762" s="77"/>
      <c r="G762" s="76"/>
      <c r="H762" s="77"/>
      <c r="I762" s="179"/>
      <c r="J762" s="180"/>
      <c r="K762" s="179"/>
      <c r="L762" s="190"/>
      <c r="M762" s="191"/>
      <c r="N762" s="190"/>
      <c r="O762" s="200">
        <v>71506</v>
      </c>
      <c r="P762" s="201" t="s">
        <v>3627</v>
      </c>
      <c r="Q762" s="200" t="s">
        <v>4303</v>
      </c>
      <c r="R762" s="167">
        <f t="shared" si="72"/>
        <v>26</v>
      </c>
      <c r="S762" s="25" t="str">
        <f t="shared" si="69"/>
        <v>71506</v>
      </c>
      <c r="T762" s="25" t="str">
        <f t="shared" si="70"/>
        <v>Students - Book Allowances</v>
      </c>
      <c r="U762" s="25" t="str">
        <f t="shared" si="71"/>
        <v>D</v>
      </c>
      <c r="V762" s="9" t="s">
        <v>33</v>
      </c>
      <c r="W762" s="25">
        <v>71501</v>
      </c>
      <c r="X762" s="25" t="s">
        <v>4265</v>
      </c>
      <c r="Y762" s="9">
        <v>71501</v>
      </c>
    </row>
    <row r="763" spans="1:25">
      <c r="A763" s="108"/>
      <c r="B763" s="108"/>
      <c r="C763" s="247"/>
      <c r="D763" s="165"/>
      <c r="E763" s="247"/>
      <c r="F763" s="77"/>
      <c r="G763" s="76"/>
      <c r="H763" s="77"/>
      <c r="I763" s="179"/>
      <c r="J763" s="180"/>
      <c r="K763" s="179"/>
      <c r="L763" s="190"/>
      <c r="M763" s="191"/>
      <c r="N763" s="190"/>
      <c r="O763" s="200">
        <v>71507</v>
      </c>
      <c r="P763" s="201" t="s">
        <v>3627</v>
      </c>
      <c r="Q763" s="200" t="s">
        <v>4304</v>
      </c>
      <c r="R763" s="167">
        <f t="shared" si="72"/>
        <v>23</v>
      </c>
      <c r="S763" s="25" t="str">
        <f t="shared" si="69"/>
        <v>71507</v>
      </c>
      <c r="T763" s="25" t="str">
        <f t="shared" si="70"/>
        <v>Students - Tuition Cost</v>
      </c>
      <c r="U763" s="25" t="str">
        <f t="shared" si="71"/>
        <v>D</v>
      </c>
      <c r="V763" s="9" t="s">
        <v>33</v>
      </c>
      <c r="W763" s="25">
        <v>71501</v>
      </c>
      <c r="X763" s="25" t="s">
        <v>4265</v>
      </c>
      <c r="Y763" s="9">
        <v>71501</v>
      </c>
    </row>
    <row r="764" spans="1:25">
      <c r="A764" s="108"/>
      <c r="B764" s="108"/>
      <c r="C764" s="247"/>
      <c r="D764" s="165"/>
      <c r="E764" s="247"/>
      <c r="F764" s="77"/>
      <c r="G764" s="76"/>
      <c r="H764" s="77"/>
      <c r="I764" s="179"/>
      <c r="J764" s="180"/>
      <c r="K764" s="179"/>
      <c r="L764" s="190"/>
      <c r="M764" s="191"/>
      <c r="N764" s="190"/>
      <c r="O764" s="200">
        <v>71508</v>
      </c>
      <c r="P764" s="201" t="s">
        <v>3627</v>
      </c>
      <c r="Q764" s="200" t="s">
        <v>4305</v>
      </c>
      <c r="R764" s="167">
        <f t="shared" si="72"/>
        <v>30</v>
      </c>
      <c r="S764" s="25" t="str">
        <f t="shared" si="69"/>
        <v>71508</v>
      </c>
      <c r="T764" s="25" t="str">
        <f t="shared" si="70"/>
        <v>Students - Research Allowances</v>
      </c>
      <c r="U764" s="25" t="str">
        <f t="shared" si="71"/>
        <v>D</v>
      </c>
      <c r="V764" s="9" t="s">
        <v>33</v>
      </c>
      <c r="W764" s="25">
        <v>71501</v>
      </c>
      <c r="X764" s="25" t="s">
        <v>4265</v>
      </c>
      <c r="Y764" s="9">
        <v>71501</v>
      </c>
    </row>
    <row r="765" spans="1:25">
      <c r="A765" s="108"/>
      <c r="B765" s="108"/>
      <c r="C765" s="247"/>
      <c r="D765" s="165"/>
      <c r="E765" s="247"/>
      <c r="F765" s="77"/>
      <c r="G765" s="76"/>
      <c r="H765" s="77"/>
      <c r="I765" s="179"/>
      <c r="J765" s="180"/>
      <c r="K765" s="179"/>
      <c r="L765" s="190"/>
      <c r="M765" s="191"/>
      <c r="N765" s="190"/>
      <c r="O765" s="200">
        <v>71509</v>
      </c>
      <c r="P765" s="201" t="s">
        <v>3627</v>
      </c>
      <c r="Q765" s="200" t="s">
        <v>4306</v>
      </c>
      <c r="R765" s="167">
        <f t="shared" si="72"/>
        <v>34</v>
      </c>
      <c r="S765" s="25" t="str">
        <f t="shared" si="69"/>
        <v>71509</v>
      </c>
      <c r="T765" s="25" t="str">
        <f t="shared" si="70"/>
        <v>Students - Establishment Allowance</v>
      </c>
      <c r="U765" s="25" t="str">
        <f t="shared" si="71"/>
        <v>D</v>
      </c>
      <c r="V765" s="9" t="s">
        <v>33</v>
      </c>
      <c r="W765" s="25">
        <v>71501</v>
      </c>
      <c r="X765" s="25" t="s">
        <v>4265</v>
      </c>
      <c r="Y765" s="9">
        <v>71501</v>
      </c>
    </row>
    <row r="766" spans="1:25">
      <c r="A766" s="108"/>
      <c r="B766" s="108"/>
      <c r="C766" s="247"/>
      <c r="D766" s="165"/>
      <c r="E766" s="247"/>
      <c r="F766" s="77"/>
      <c r="G766" s="76"/>
      <c r="H766" s="77"/>
      <c r="I766" s="179"/>
      <c r="J766" s="180"/>
      <c r="K766" s="179"/>
      <c r="L766" s="190"/>
      <c r="M766" s="191"/>
      <c r="N766" s="190"/>
      <c r="O766" s="200">
        <v>71510</v>
      </c>
      <c r="P766" s="201" t="s">
        <v>3627</v>
      </c>
      <c r="Q766" s="200" t="s">
        <v>4307</v>
      </c>
      <c r="R766" s="167">
        <f t="shared" si="72"/>
        <v>35</v>
      </c>
      <c r="S766" s="25" t="str">
        <f t="shared" si="69"/>
        <v>71510</v>
      </c>
      <c r="T766" s="25" t="str">
        <f t="shared" si="70"/>
        <v>Stud-Graduate Assistant Scholarship</v>
      </c>
      <c r="U766" s="25" t="str">
        <f t="shared" si="71"/>
        <v>D</v>
      </c>
      <c r="V766" s="9" t="s">
        <v>33</v>
      </c>
      <c r="W766" s="25">
        <v>71501</v>
      </c>
      <c r="X766" s="25" t="s">
        <v>4265</v>
      </c>
      <c r="Y766" s="9">
        <v>71501</v>
      </c>
    </row>
    <row r="767" spans="1:25">
      <c r="A767" s="108"/>
      <c r="B767" s="108"/>
      <c r="C767" s="247"/>
      <c r="D767" s="165"/>
      <c r="E767" s="247"/>
      <c r="F767" s="77"/>
      <c r="G767" s="76"/>
      <c r="H767" s="77"/>
      <c r="I767" s="179"/>
      <c r="J767" s="180"/>
      <c r="K767" s="179"/>
      <c r="L767" s="190">
        <v>71625</v>
      </c>
      <c r="M767" s="191" t="s">
        <v>3627</v>
      </c>
      <c r="N767" s="190" t="s">
        <v>4308</v>
      </c>
      <c r="O767" s="200"/>
      <c r="P767" s="201"/>
      <c r="Q767" s="200"/>
      <c r="R767" s="167">
        <f t="shared" si="72"/>
        <v>34</v>
      </c>
      <c r="S767" s="25" t="str">
        <f t="shared" si="69"/>
        <v>71625</v>
      </c>
      <c r="T767" s="25" t="str">
        <f t="shared" si="70"/>
        <v>Student - Support Related Expenses</v>
      </c>
      <c r="U767" s="25" t="str">
        <f t="shared" si="71"/>
        <v>D</v>
      </c>
      <c r="V767" s="9" t="s">
        <v>29</v>
      </c>
      <c r="W767" s="25">
        <v>7150</v>
      </c>
      <c r="X767" s="25" t="s">
        <v>4265</v>
      </c>
      <c r="Y767" s="9"/>
    </row>
    <row r="768" spans="1:25">
      <c r="A768" s="108"/>
      <c r="B768" s="108"/>
      <c r="C768" s="247"/>
      <c r="D768" s="165"/>
      <c r="E768" s="247"/>
      <c r="F768" s="77"/>
      <c r="G768" s="76"/>
      <c r="H768" s="77"/>
      <c r="I768" s="179"/>
      <c r="J768" s="180"/>
      <c r="K768" s="179"/>
      <c r="L768" s="190"/>
      <c r="M768" s="191"/>
      <c r="N768" s="190"/>
      <c r="O768" s="200">
        <v>71626</v>
      </c>
      <c r="P768" s="201" t="s">
        <v>3627</v>
      </c>
      <c r="Q768" s="200" t="s">
        <v>4309</v>
      </c>
      <c r="R768" s="167">
        <f t="shared" si="72"/>
        <v>11</v>
      </c>
      <c r="S768" s="25" t="str">
        <f t="shared" si="69"/>
        <v>71626</v>
      </c>
      <c r="T768" s="25" t="str">
        <f t="shared" si="70"/>
        <v>Examination</v>
      </c>
      <c r="U768" s="25" t="str">
        <f t="shared" si="71"/>
        <v>D</v>
      </c>
      <c r="V768" s="9" t="s">
        <v>33</v>
      </c>
      <c r="W768" s="25">
        <v>71625</v>
      </c>
      <c r="X768" s="25" t="s">
        <v>4265</v>
      </c>
      <c r="Y768" s="9">
        <v>71625</v>
      </c>
    </row>
    <row r="769" spans="1:25">
      <c r="A769" s="108"/>
      <c r="B769" s="108"/>
      <c r="C769" s="247"/>
      <c r="D769" s="165"/>
      <c r="E769" s="247"/>
      <c r="F769" s="77"/>
      <c r="G769" s="76"/>
      <c r="H769" s="77"/>
      <c r="I769" s="179"/>
      <c r="J769" s="180"/>
      <c r="K769" s="179"/>
      <c r="L769" s="190"/>
      <c r="M769" s="191"/>
      <c r="N769" s="190"/>
      <c r="O769" s="200">
        <v>71627</v>
      </c>
      <c r="P769" s="201" t="s">
        <v>3627</v>
      </c>
      <c r="Q769" s="200" t="s">
        <v>4310</v>
      </c>
      <c r="R769" s="167">
        <f t="shared" si="72"/>
        <v>24</v>
      </c>
      <c r="S769" s="25" t="str">
        <f t="shared" si="69"/>
        <v>71627</v>
      </c>
      <c r="T769" s="25" t="str">
        <f t="shared" si="70"/>
        <v>Student Exchange Expense</v>
      </c>
      <c r="U769" s="25" t="str">
        <f t="shared" si="71"/>
        <v>D</v>
      </c>
      <c r="V769" s="9" t="s">
        <v>33</v>
      </c>
      <c r="W769" s="25">
        <v>71625</v>
      </c>
      <c r="X769" s="25" t="s">
        <v>4265</v>
      </c>
      <c r="Y769" s="9">
        <v>71625</v>
      </c>
    </row>
    <row r="770" spans="1:25">
      <c r="A770" s="108"/>
      <c r="B770" s="108"/>
      <c r="C770" s="247"/>
      <c r="D770" s="165"/>
      <c r="E770" s="247"/>
      <c r="F770" s="77"/>
      <c r="G770" s="76"/>
      <c r="H770" s="77"/>
      <c r="I770" s="179"/>
      <c r="J770" s="180"/>
      <c r="K770" s="179"/>
      <c r="L770" s="190"/>
      <c r="M770" s="191"/>
      <c r="N770" s="190"/>
      <c r="O770" s="200">
        <v>71628</v>
      </c>
      <c r="P770" s="201" t="s">
        <v>3627</v>
      </c>
      <c r="Q770" s="200" t="s">
        <v>4311</v>
      </c>
      <c r="R770" s="167">
        <f t="shared" si="72"/>
        <v>18</v>
      </c>
      <c r="S770" s="25" t="str">
        <f t="shared" si="69"/>
        <v>71628</v>
      </c>
      <c r="T770" s="25" t="str">
        <f t="shared" si="70"/>
        <v>National/Open Days</v>
      </c>
      <c r="U770" s="25" t="str">
        <f t="shared" si="71"/>
        <v>D</v>
      </c>
      <c r="V770" s="9" t="s">
        <v>33</v>
      </c>
      <c r="W770" s="25">
        <v>71625</v>
      </c>
      <c r="X770" s="25" t="s">
        <v>4265</v>
      </c>
      <c r="Y770" s="9">
        <v>71625</v>
      </c>
    </row>
    <row r="771" spans="1:25">
      <c r="A771" s="108"/>
      <c r="B771" s="108"/>
      <c r="C771" s="247"/>
      <c r="D771" s="165"/>
      <c r="E771" s="247"/>
      <c r="F771" s="77"/>
      <c r="G771" s="76"/>
      <c r="H771" s="77"/>
      <c r="I771" s="179"/>
      <c r="J771" s="180"/>
      <c r="K771" s="179"/>
      <c r="L771" s="190"/>
      <c r="M771" s="191"/>
      <c r="N771" s="190"/>
      <c r="O771" s="200">
        <v>71629</v>
      </c>
      <c r="P771" s="201" t="s">
        <v>3627</v>
      </c>
      <c r="Q771" s="200" t="s">
        <v>4312</v>
      </c>
      <c r="R771" s="167">
        <f t="shared" si="72"/>
        <v>10</v>
      </c>
      <c r="S771" s="25" t="str">
        <f t="shared" si="69"/>
        <v>71629</v>
      </c>
      <c r="T771" s="25" t="str">
        <f t="shared" si="70"/>
        <v>Graduation</v>
      </c>
      <c r="U771" s="25" t="str">
        <f t="shared" si="71"/>
        <v>D</v>
      </c>
      <c r="V771" s="9" t="s">
        <v>33</v>
      </c>
      <c r="W771" s="25">
        <v>71625</v>
      </c>
      <c r="X771" s="25" t="s">
        <v>4265</v>
      </c>
      <c r="Y771" s="9">
        <v>71625</v>
      </c>
    </row>
    <row r="772" spans="1:25">
      <c r="A772" s="108"/>
      <c r="B772" s="108"/>
      <c r="C772" s="247"/>
      <c r="D772" s="165"/>
      <c r="E772" s="247"/>
      <c r="F772" s="77"/>
      <c r="G772" s="76"/>
      <c r="H772" s="77"/>
      <c r="I772" s="179"/>
      <c r="J772" s="180"/>
      <c r="K772" s="179"/>
      <c r="L772" s="190"/>
      <c r="M772" s="191"/>
      <c r="N772" s="190"/>
      <c r="O772" s="200">
        <v>71630</v>
      </c>
      <c r="P772" s="201" t="s">
        <v>3627</v>
      </c>
      <c r="Q772" s="200" t="s">
        <v>4313</v>
      </c>
      <c r="R772" s="167">
        <f t="shared" si="72"/>
        <v>17</v>
      </c>
      <c r="S772" s="25" t="str">
        <f t="shared" si="69"/>
        <v>71630</v>
      </c>
      <c r="T772" s="25" t="str">
        <f t="shared" si="70"/>
        <v>School Experience</v>
      </c>
      <c r="U772" s="25" t="str">
        <f t="shared" si="71"/>
        <v>D</v>
      </c>
      <c r="V772" s="9" t="s">
        <v>33</v>
      </c>
      <c r="W772" s="25">
        <v>71625</v>
      </c>
      <c r="X772" s="25" t="s">
        <v>4265</v>
      </c>
      <c r="Y772" s="9">
        <v>71625</v>
      </c>
    </row>
    <row r="773" spans="1:25">
      <c r="A773" s="108"/>
      <c r="B773" s="108"/>
      <c r="C773" s="247"/>
      <c r="D773" s="165"/>
      <c r="E773" s="247"/>
      <c r="F773" s="77"/>
      <c r="G773" s="76"/>
      <c r="H773" s="77"/>
      <c r="I773" s="179"/>
      <c r="J773" s="180"/>
      <c r="K773" s="179"/>
      <c r="L773" s="190"/>
      <c r="M773" s="191"/>
      <c r="N773" s="190"/>
      <c r="O773" s="200">
        <v>71631</v>
      </c>
      <c r="P773" s="201" t="s">
        <v>3627</v>
      </c>
      <c r="Q773" s="200" t="s">
        <v>4314</v>
      </c>
      <c r="R773" s="167">
        <f t="shared" si="72"/>
        <v>13</v>
      </c>
      <c r="S773" s="25" t="str">
        <f t="shared" si="69"/>
        <v>71631</v>
      </c>
      <c r="T773" s="25" t="str">
        <f t="shared" si="70"/>
        <v>Summer School</v>
      </c>
      <c r="U773" s="25" t="str">
        <f t="shared" si="71"/>
        <v>D</v>
      </c>
      <c r="V773" s="9" t="s">
        <v>33</v>
      </c>
      <c r="W773" s="25">
        <v>71625</v>
      </c>
      <c r="X773" s="25" t="s">
        <v>4265</v>
      </c>
      <c r="Y773" s="9">
        <v>71625</v>
      </c>
    </row>
    <row r="774" spans="1:25">
      <c r="A774" s="108"/>
      <c r="B774" s="108"/>
      <c r="C774" s="247"/>
      <c r="D774" s="165"/>
      <c r="E774" s="247"/>
      <c r="F774" s="77"/>
      <c r="G774" s="76"/>
      <c r="H774" s="77"/>
      <c r="I774" s="179"/>
      <c r="J774" s="180"/>
      <c r="K774" s="179"/>
      <c r="L774" s="190"/>
      <c r="M774" s="191"/>
      <c r="N774" s="190"/>
      <c r="O774" s="200">
        <v>71632</v>
      </c>
      <c r="P774" s="201" t="s">
        <v>3627</v>
      </c>
      <c r="Q774" s="200" t="s">
        <v>4315</v>
      </c>
      <c r="R774" s="167">
        <f t="shared" si="72"/>
        <v>12</v>
      </c>
      <c r="S774" s="25" t="str">
        <f t="shared" si="69"/>
        <v>71632</v>
      </c>
      <c r="T774" s="25" t="str">
        <f t="shared" si="70"/>
        <v>Face to Face</v>
      </c>
      <c r="U774" s="25" t="str">
        <f t="shared" si="71"/>
        <v>D</v>
      </c>
      <c r="V774" s="9" t="s">
        <v>33</v>
      </c>
      <c r="W774" s="25">
        <v>71625</v>
      </c>
      <c r="X774" s="25" t="s">
        <v>4265</v>
      </c>
      <c r="Y774" s="9">
        <v>71625</v>
      </c>
    </row>
    <row r="775" spans="1:25">
      <c r="A775" s="108"/>
      <c r="B775" s="108"/>
      <c r="C775" s="247"/>
      <c r="D775" s="165"/>
      <c r="E775" s="247"/>
      <c r="F775" s="77"/>
      <c r="G775" s="76"/>
      <c r="H775" s="77"/>
      <c r="I775" s="179"/>
      <c r="J775" s="180"/>
      <c r="K775" s="179"/>
      <c r="L775" s="190"/>
      <c r="M775" s="191"/>
      <c r="N775" s="190"/>
      <c r="O775" s="200">
        <v>71633</v>
      </c>
      <c r="P775" s="201" t="s">
        <v>3627</v>
      </c>
      <c r="Q775" s="200" t="s">
        <v>4316</v>
      </c>
      <c r="R775" s="167">
        <f t="shared" si="72"/>
        <v>19</v>
      </c>
      <c r="S775" s="25" t="str">
        <f t="shared" si="69"/>
        <v>71633</v>
      </c>
      <c r="T775" s="25" t="str">
        <f t="shared" si="70"/>
        <v>Student Orientation</v>
      </c>
      <c r="U775" s="25" t="str">
        <f t="shared" si="71"/>
        <v>D</v>
      </c>
      <c r="V775" s="9" t="s">
        <v>33</v>
      </c>
      <c r="W775" s="25">
        <v>71625</v>
      </c>
      <c r="X775" s="25" t="s">
        <v>4265</v>
      </c>
      <c r="Y775" s="9">
        <v>71625</v>
      </c>
    </row>
    <row r="776" spans="1:25">
      <c r="A776" s="108"/>
      <c r="B776" s="108"/>
      <c r="C776" s="247"/>
      <c r="D776" s="165"/>
      <c r="E776" s="247"/>
      <c r="F776" s="77"/>
      <c r="G776" s="76"/>
      <c r="H776" s="77"/>
      <c r="I776" s="179"/>
      <c r="J776" s="180"/>
      <c r="K776" s="179"/>
      <c r="L776" s="190"/>
      <c r="M776" s="191"/>
      <c r="N776" s="190"/>
      <c r="O776" s="200">
        <v>71634</v>
      </c>
      <c r="P776" s="201" t="s">
        <v>3627</v>
      </c>
      <c r="Q776" s="200" t="s">
        <v>4317</v>
      </c>
      <c r="R776" s="167">
        <f t="shared" si="72"/>
        <v>25</v>
      </c>
      <c r="S776" s="25" t="str">
        <f t="shared" si="69"/>
        <v>71634</v>
      </c>
      <c r="T776" s="25" t="str">
        <f t="shared" si="70"/>
        <v>Undergraduate Scholarship</v>
      </c>
      <c r="U776" s="25" t="str">
        <f t="shared" si="71"/>
        <v>D</v>
      </c>
      <c r="V776" s="9" t="s">
        <v>33</v>
      </c>
      <c r="W776" s="25">
        <v>71625</v>
      </c>
      <c r="X776" s="25" t="s">
        <v>4265</v>
      </c>
      <c r="Y776" s="9">
        <v>71625</v>
      </c>
    </row>
    <row r="777" spans="1:25">
      <c r="A777" s="108"/>
      <c r="B777" s="108"/>
      <c r="C777" s="247"/>
      <c r="D777" s="165"/>
      <c r="E777" s="247"/>
      <c r="F777" s="77"/>
      <c r="G777" s="76"/>
      <c r="H777" s="77"/>
      <c r="I777" s="179"/>
      <c r="J777" s="180"/>
      <c r="K777" s="179"/>
      <c r="L777" s="190"/>
      <c r="M777" s="191"/>
      <c r="N777" s="190"/>
      <c r="O777" s="200">
        <v>71635</v>
      </c>
      <c r="P777" s="201" t="s">
        <v>3627</v>
      </c>
      <c r="Q777" s="200" t="s">
        <v>4318</v>
      </c>
      <c r="R777" s="167">
        <f t="shared" si="72"/>
        <v>14</v>
      </c>
      <c r="S777" s="25" t="str">
        <f t="shared" si="69"/>
        <v>71635</v>
      </c>
      <c r="T777" s="25" t="str">
        <f t="shared" si="70"/>
        <v>School Liasion</v>
      </c>
      <c r="U777" s="25" t="str">
        <f t="shared" si="71"/>
        <v>D</v>
      </c>
      <c r="V777" s="9" t="s">
        <v>33</v>
      </c>
      <c r="W777" s="25">
        <v>71625</v>
      </c>
      <c r="X777" s="25" t="s">
        <v>4265</v>
      </c>
      <c r="Y777" s="9">
        <v>71625</v>
      </c>
    </row>
    <row r="778" spans="1:25">
      <c r="A778" s="108"/>
      <c r="B778" s="108"/>
      <c r="C778" s="247"/>
      <c r="D778" s="165"/>
      <c r="E778" s="247"/>
      <c r="F778" s="77"/>
      <c r="G778" s="76"/>
      <c r="H778" s="77"/>
      <c r="I778" s="181">
        <v>7175</v>
      </c>
      <c r="J778" s="180" t="s">
        <v>3627</v>
      </c>
      <c r="K778" s="179" t="s">
        <v>4319</v>
      </c>
      <c r="L778" s="190"/>
      <c r="M778" s="191"/>
      <c r="N778" s="190"/>
      <c r="O778" s="200"/>
      <c r="P778" s="201"/>
      <c r="Q778" s="200"/>
      <c r="R778" s="167">
        <f t="shared" si="72"/>
        <v>18</v>
      </c>
      <c r="S778" s="25" t="str">
        <f t="shared" si="69"/>
        <v>7175</v>
      </c>
      <c r="T778" s="25" t="str">
        <f t="shared" si="70"/>
        <v>Teaching Materials</v>
      </c>
      <c r="U778" s="25" t="str">
        <f t="shared" si="71"/>
        <v>D</v>
      </c>
      <c r="V778" s="9" t="s">
        <v>29</v>
      </c>
      <c r="W778" s="25">
        <v>700</v>
      </c>
      <c r="X778" s="25" t="s">
        <v>4265</v>
      </c>
      <c r="Y778" s="9"/>
    </row>
    <row r="779" spans="1:25">
      <c r="A779" s="108"/>
      <c r="B779" s="108"/>
      <c r="C779" s="247"/>
      <c r="D779" s="165"/>
      <c r="E779" s="247"/>
      <c r="F779" s="77"/>
      <c r="G779" s="76"/>
      <c r="H779" s="77"/>
      <c r="I779" s="179"/>
      <c r="J779" s="180"/>
      <c r="K779" s="179"/>
      <c r="L779" s="190">
        <v>71750</v>
      </c>
      <c r="M779" s="191" t="s">
        <v>3627</v>
      </c>
      <c r="N779" s="190" t="s">
        <v>4319</v>
      </c>
      <c r="O779" s="200"/>
      <c r="P779" s="201"/>
      <c r="Q779" s="200"/>
      <c r="R779" s="167">
        <f t="shared" si="72"/>
        <v>18</v>
      </c>
      <c r="S779" s="25" t="str">
        <f t="shared" si="69"/>
        <v>71750</v>
      </c>
      <c r="T779" s="25" t="str">
        <f t="shared" si="70"/>
        <v>Teaching Materials</v>
      </c>
      <c r="U779" s="25" t="str">
        <f t="shared" si="71"/>
        <v>D</v>
      </c>
      <c r="V779" s="9" t="s">
        <v>29</v>
      </c>
      <c r="W779" s="25">
        <v>7175</v>
      </c>
      <c r="X779" s="25" t="s">
        <v>4265</v>
      </c>
      <c r="Y779" s="9"/>
    </row>
    <row r="780" spans="1:25">
      <c r="A780" s="108"/>
      <c r="B780" s="108"/>
      <c r="C780" s="247"/>
      <c r="D780" s="165"/>
      <c r="E780" s="247"/>
      <c r="F780" s="77"/>
      <c r="G780" s="76"/>
      <c r="H780" s="77"/>
      <c r="I780" s="179"/>
      <c r="J780" s="180"/>
      <c r="K780" s="179"/>
      <c r="L780" s="190"/>
      <c r="M780" s="191"/>
      <c r="N780" s="190"/>
      <c r="O780" s="200">
        <v>71751</v>
      </c>
      <c r="P780" s="201" t="s">
        <v>3627</v>
      </c>
      <c r="Q780" s="200" t="s">
        <v>4320</v>
      </c>
      <c r="R780" s="167">
        <f t="shared" si="72"/>
        <v>29</v>
      </c>
      <c r="S780" s="25" t="str">
        <f t="shared" si="69"/>
        <v>71751</v>
      </c>
      <c r="T780" s="25" t="str">
        <f t="shared" si="70"/>
        <v>Teaching Materials &amp; Supplies</v>
      </c>
      <c r="U780" s="25" t="str">
        <f t="shared" si="71"/>
        <v>D</v>
      </c>
      <c r="V780" s="9" t="s">
        <v>33</v>
      </c>
      <c r="W780" s="25">
        <v>71750</v>
      </c>
      <c r="X780" s="25" t="s">
        <v>4265</v>
      </c>
      <c r="Y780" s="9">
        <v>71750</v>
      </c>
    </row>
    <row r="781" spans="1:25">
      <c r="A781" s="108"/>
      <c r="B781" s="108"/>
      <c r="C781" s="247"/>
      <c r="D781" s="165"/>
      <c r="E781" s="247"/>
      <c r="F781" s="77"/>
      <c r="G781" s="76"/>
      <c r="H781" s="77"/>
      <c r="I781" s="179"/>
      <c r="J781" s="180"/>
      <c r="K781" s="179"/>
      <c r="L781" s="190"/>
      <c r="M781" s="191"/>
      <c r="N781" s="190"/>
      <c r="O781" s="200">
        <v>71752</v>
      </c>
      <c r="P781" s="201" t="s">
        <v>3627</v>
      </c>
      <c r="Q781" s="200" t="s">
        <v>4321</v>
      </c>
      <c r="R781" s="167">
        <f t="shared" si="72"/>
        <v>20</v>
      </c>
      <c r="S781" s="25" t="str">
        <f t="shared" si="69"/>
        <v>71752</v>
      </c>
      <c r="T781" s="25" t="str">
        <f t="shared" si="70"/>
        <v>Teaching Consumables</v>
      </c>
      <c r="U781" s="25" t="str">
        <f t="shared" si="71"/>
        <v>D</v>
      </c>
      <c r="V781" s="9" t="s">
        <v>33</v>
      </c>
      <c r="W781" s="25">
        <v>71750</v>
      </c>
      <c r="X781" s="25" t="s">
        <v>4265</v>
      </c>
      <c r="Y781" s="9">
        <v>71750</v>
      </c>
    </row>
    <row r="782" spans="1:25">
      <c r="A782" s="108"/>
      <c r="B782" s="108"/>
      <c r="C782" s="247"/>
      <c r="D782" s="165"/>
      <c r="E782" s="247"/>
      <c r="F782" s="77"/>
      <c r="G782" s="76"/>
      <c r="H782" s="77"/>
      <c r="I782" s="179"/>
      <c r="J782" s="180"/>
      <c r="K782" s="179"/>
      <c r="L782" s="190"/>
      <c r="M782" s="191"/>
      <c r="N782" s="190"/>
      <c r="O782" s="200">
        <v>71753</v>
      </c>
      <c r="P782" s="201" t="s">
        <v>3627</v>
      </c>
      <c r="Q782" s="200" t="s">
        <v>4322</v>
      </c>
      <c r="R782" s="167">
        <f t="shared" si="72"/>
        <v>35</v>
      </c>
      <c r="S782" s="25" t="str">
        <f t="shared" si="69"/>
        <v>71753</v>
      </c>
      <c r="T782" s="25" t="str">
        <f t="shared" si="70"/>
        <v>Subscriptions: Newspaper/Perodicals</v>
      </c>
      <c r="U782" s="25" t="str">
        <f t="shared" si="71"/>
        <v>D</v>
      </c>
      <c r="V782" s="9" t="s">
        <v>33</v>
      </c>
      <c r="W782" s="25">
        <v>71750</v>
      </c>
      <c r="X782" s="25" t="s">
        <v>4265</v>
      </c>
      <c r="Y782" s="9">
        <v>71750</v>
      </c>
    </row>
    <row r="783" spans="1:25">
      <c r="A783" s="108"/>
      <c r="B783" s="108"/>
      <c r="C783" s="247"/>
      <c r="D783" s="165"/>
      <c r="E783" s="247"/>
      <c r="F783" s="77"/>
      <c r="G783" s="76"/>
      <c r="H783" s="77"/>
      <c r="I783" s="181">
        <v>7200</v>
      </c>
      <c r="J783" s="180" t="s">
        <v>3627</v>
      </c>
      <c r="K783" s="179" t="s">
        <v>4323</v>
      </c>
      <c r="L783" s="190"/>
      <c r="M783" s="191"/>
      <c r="N783" s="190"/>
      <c r="O783" s="200"/>
      <c r="P783" s="201"/>
      <c r="Q783" s="200"/>
      <c r="R783" s="167">
        <f t="shared" si="72"/>
        <v>23</v>
      </c>
      <c r="S783" s="25" t="str">
        <f t="shared" si="69"/>
        <v>7200</v>
      </c>
      <c r="T783" s="25" t="str">
        <f t="shared" si="70"/>
        <v>Grounds and Maintenance</v>
      </c>
      <c r="U783" s="25" t="str">
        <f t="shared" si="71"/>
        <v>D</v>
      </c>
      <c r="V783" s="9" t="s">
        <v>29</v>
      </c>
      <c r="W783" s="25">
        <v>700</v>
      </c>
      <c r="X783" s="25" t="s">
        <v>4265</v>
      </c>
      <c r="Y783" s="9"/>
    </row>
    <row r="784" spans="1:25">
      <c r="A784" s="108"/>
      <c r="B784" s="108"/>
      <c r="C784" s="247"/>
      <c r="D784" s="165"/>
      <c r="E784" s="247"/>
      <c r="F784" s="77"/>
      <c r="G784" s="76"/>
      <c r="H784" s="77"/>
      <c r="I784" s="179"/>
      <c r="J784" s="180"/>
      <c r="K784" s="179"/>
      <c r="L784" s="190">
        <v>72001</v>
      </c>
      <c r="M784" s="191" t="s">
        <v>3627</v>
      </c>
      <c r="N784" s="190" t="s">
        <v>4324</v>
      </c>
      <c r="O784" s="200"/>
      <c r="P784" s="201"/>
      <c r="Q784" s="200"/>
      <c r="R784" s="167">
        <f t="shared" si="72"/>
        <v>21</v>
      </c>
      <c r="S784" s="25" t="str">
        <f t="shared" si="69"/>
        <v>72001</v>
      </c>
      <c r="T784" s="25" t="str">
        <f t="shared" si="70"/>
        <v>Plumbing &amp; Electrical</v>
      </c>
      <c r="U784" s="25" t="str">
        <f t="shared" si="71"/>
        <v>D</v>
      </c>
      <c r="V784" s="9" t="s">
        <v>29</v>
      </c>
      <c r="W784" s="25">
        <v>7200</v>
      </c>
      <c r="X784" s="25" t="s">
        <v>4265</v>
      </c>
      <c r="Y784" s="9"/>
    </row>
    <row r="785" spans="1:25">
      <c r="A785" s="108"/>
      <c r="B785" s="108"/>
      <c r="C785" s="247"/>
      <c r="D785" s="165"/>
      <c r="E785" s="247"/>
      <c r="F785" s="77"/>
      <c r="G785" s="76"/>
      <c r="H785" s="77"/>
      <c r="I785" s="179"/>
      <c r="J785" s="180"/>
      <c r="K785" s="179"/>
      <c r="L785" s="190"/>
      <c r="M785" s="191"/>
      <c r="N785" s="190"/>
      <c r="O785" s="200">
        <v>72002</v>
      </c>
      <c r="P785" s="201" t="s">
        <v>3627</v>
      </c>
      <c r="Q785" s="200" t="s">
        <v>4325</v>
      </c>
      <c r="R785" s="167">
        <f t="shared" si="72"/>
        <v>22</v>
      </c>
      <c r="S785" s="25" t="str">
        <f t="shared" si="69"/>
        <v>72002</v>
      </c>
      <c r="T785" s="25" t="str">
        <f t="shared" si="70"/>
        <v>Electrical Maintenance</v>
      </c>
      <c r="U785" s="25" t="str">
        <f t="shared" si="71"/>
        <v>D</v>
      </c>
      <c r="V785" s="9" t="s">
        <v>33</v>
      </c>
      <c r="W785" s="25">
        <v>72001</v>
      </c>
      <c r="X785" s="25" t="s">
        <v>4265</v>
      </c>
      <c r="Y785" s="9">
        <v>72001</v>
      </c>
    </row>
    <row r="786" spans="1:25">
      <c r="A786" s="108"/>
      <c r="B786" s="108"/>
      <c r="C786" s="247"/>
      <c r="D786" s="165"/>
      <c r="E786" s="247"/>
      <c r="F786" s="77"/>
      <c r="G786" s="76"/>
      <c r="H786" s="77"/>
      <c r="I786" s="179"/>
      <c r="J786" s="180"/>
      <c r="K786" s="179"/>
      <c r="L786" s="190"/>
      <c r="M786" s="191"/>
      <c r="N786" s="190"/>
      <c r="O786" s="200">
        <v>72003</v>
      </c>
      <c r="P786" s="201" t="s">
        <v>3627</v>
      </c>
      <c r="Q786" s="200" t="s">
        <v>4326</v>
      </c>
      <c r="R786" s="167">
        <f t="shared" si="72"/>
        <v>20</v>
      </c>
      <c r="S786" s="25" t="str">
        <f t="shared" si="69"/>
        <v>72003</v>
      </c>
      <c r="T786" s="25" t="str">
        <f t="shared" si="70"/>
        <v>Plumbing Maintenance</v>
      </c>
      <c r="U786" s="25" t="str">
        <f t="shared" si="71"/>
        <v>D</v>
      </c>
      <c r="V786" s="9" t="s">
        <v>33</v>
      </c>
      <c r="W786" s="25">
        <v>72001</v>
      </c>
      <c r="X786" s="25" t="s">
        <v>4265</v>
      </c>
      <c r="Y786" s="9">
        <v>72001</v>
      </c>
    </row>
    <row r="787" spans="1:25">
      <c r="A787" s="108"/>
      <c r="B787" s="108"/>
      <c r="C787" s="247"/>
      <c r="D787" s="165"/>
      <c r="E787" s="247"/>
      <c r="F787" s="77"/>
      <c r="G787" s="76"/>
      <c r="H787" s="77"/>
      <c r="I787" s="179"/>
      <c r="J787" s="180"/>
      <c r="K787" s="179"/>
      <c r="L787" s="190">
        <v>72063</v>
      </c>
      <c r="M787" s="191" t="s">
        <v>3627</v>
      </c>
      <c r="N787" s="190" t="s">
        <v>4327</v>
      </c>
      <c r="O787" s="200"/>
      <c r="P787" s="201"/>
      <c r="Q787" s="200"/>
      <c r="R787" s="167">
        <f t="shared" si="72"/>
        <v>21</v>
      </c>
      <c r="S787" s="25" t="str">
        <f t="shared" si="69"/>
        <v>72063</v>
      </c>
      <c r="T787" s="25" t="str">
        <f t="shared" si="70"/>
        <v>Repairs &amp; Maintenance</v>
      </c>
      <c r="U787" s="25" t="str">
        <f t="shared" si="71"/>
        <v>D</v>
      </c>
      <c r="V787" s="9" t="s">
        <v>29</v>
      </c>
      <c r="W787" s="25">
        <v>7200</v>
      </c>
      <c r="X787" s="25" t="s">
        <v>4265</v>
      </c>
      <c r="Y787" s="9"/>
    </row>
    <row r="788" spans="1:25">
      <c r="A788" s="108"/>
      <c r="B788" s="108"/>
      <c r="C788" s="247"/>
      <c r="D788" s="165"/>
      <c r="E788" s="247"/>
      <c r="F788" s="77"/>
      <c r="G788" s="76"/>
      <c r="H788" s="77"/>
      <c r="I788" s="179"/>
      <c r="J788" s="180"/>
      <c r="K788" s="179"/>
      <c r="L788" s="190"/>
      <c r="M788" s="191"/>
      <c r="N788" s="190"/>
      <c r="O788" s="200">
        <v>72064</v>
      </c>
      <c r="P788" s="201" t="s">
        <v>3627</v>
      </c>
      <c r="Q788" s="200" t="s">
        <v>4328</v>
      </c>
      <c r="R788" s="167">
        <f t="shared" si="72"/>
        <v>21</v>
      </c>
      <c r="S788" s="25" t="str">
        <f t="shared" si="69"/>
        <v>72064</v>
      </c>
      <c r="T788" s="25" t="str">
        <f t="shared" si="70"/>
        <v>Minor Works - General</v>
      </c>
      <c r="U788" s="25" t="str">
        <f t="shared" si="71"/>
        <v>D</v>
      </c>
      <c r="V788" s="9" t="s">
        <v>33</v>
      </c>
      <c r="W788" s="25">
        <v>72063</v>
      </c>
      <c r="X788" s="25" t="s">
        <v>4265</v>
      </c>
      <c r="Y788" s="9">
        <v>72063</v>
      </c>
    </row>
    <row r="789" spans="1:25">
      <c r="A789" s="108"/>
      <c r="B789" s="108"/>
      <c r="C789" s="247"/>
      <c r="D789" s="165"/>
      <c r="E789" s="247"/>
      <c r="F789" s="77"/>
      <c r="G789" s="76"/>
      <c r="H789" s="77"/>
      <c r="I789" s="179"/>
      <c r="J789" s="180"/>
      <c r="K789" s="179"/>
      <c r="L789" s="190"/>
      <c r="M789" s="191"/>
      <c r="N789" s="190"/>
      <c r="O789" s="200">
        <v>72065</v>
      </c>
      <c r="P789" s="201" t="s">
        <v>3627</v>
      </c>
      <c r="Q789" s="200" t="s">
        <v>4329</v>
      </c>
      <c r="R789" s="167">
        <f t="shared" si="72"/>
        <v>35</v>
      </c>
      <c r="S789" s="25" t="str">
        <f t="shared" si="69"/>
        <v>72065</v>
      </c>
      <c r="T789" s="25" t="str">
        <f t="shared" si="70"/>
        <v>Other General Repairs &amp; Maintenance</v>
      </c>
      <c r="U789" s="25" t="str">
        <f t="shared" si="71"/>
        <v>D</v>
      </c>
      <c r="V789" s="9" t="s">
        <v>33</v>
      </c>
      <c r="W789" s="25">
        <v>72063</v>
      </c>
      <c r="X789" s="25" t="s">
        <v>4265</v>
      </c>
      <c r="Y789" s="9">
        <v>72063</v>
      </c>
    </row>
    <row r="790" spans="1:25">
      <c r="A790" s="108"/>
      <c r="B790" s="108"/>
      <c r="C790" s="247"/>
      <c r="D790" s="165"/>
      <c r="E790" s="247"/>
      <c r="F790" s="77"/>
      <c r="G790" s="76"/>
      <c r="H790" s="77"/>
      <c r="I790" s="179"/>
      <c r="J790" s="180"/>
      <c r="K790" s="179"/>
      <c r="L790" s="190"/>
      <c r="M790" s="191"/>
      <c r="N790" s="190"/>
      <c r="O790" s="200">
        <v>72066</v>
      </c>
      <c r="P790" s="201" t="s">
        <v>3627</v>
      </c>
      <c r="Q790" s="200" t="s">
        <v>4330</v>
      </c>
      <c r="R790" s="167">
        <f t="shared" si="72"/>
        <v>21</v>
      </c>
      <c r="S790" s="25" t="str">
        <f t="shared" si="69"/>
        <v>72066</v>
      </c>
      <c r="T790" s="25" t="str">
        <f t="shared" si="70"/>
        <v>Painting &amp; Decorating</v>
      </c>
      <c r="U790" s="25" t="str">
        <f t="shared" si="71"/>
        <v>D</v>
      </c>
      <c r="V790" s="9" t="s">
        <v>33</v>
      </c>
      <c r="W790" s="25">
        <v>72063</v>
      </c>
      <c r="X790" s="25" t="s">
        <v>4265</v>
      </c>
      <c r="Y790" s="9">
        <v>72063</v>
      </c>
    </row>
    <row r="791" spans="1:25">
      <c r="A791" s="108"/>
      <c r="B791" s="108"/>
      <c r="C791" s="247"/>
      <c r="D791" s="165"/>
      <c r="E791" s="247"/>
      <c r="F791" s="77"/>
      <c r="G791" s="76"/>
      <c r="H791" s="77"/>
      <c r="I791" s="179"/>
      <c r="J791" s="180"/>
      <c r="K791" s="179"/>
      <c r="L791" s="190"/>
      <c r="M791" s="191"/>
      <c r="N791" s="190"/>
      <c r="O791" s="200">
        <v>72067</v>
      </c>
      <c r="P791" s="201" t="s">
        <v>3627</v>
      </c>
      <c r="Q791" s="200" t="s">
        <v>4331</v>
      </c>
      <c r="R791" s="167">
        <f t="shared" si="72"/>
        <v>18</v>
      </c>
      <c r="S791" s="25" t="str">
        <f t="shared" si="69"/>
        <v>72067</v>
      </c>
      <c r="T791" s="25" t="str">
        <f t="shared" si="70"/>
        <v>Building Materials</v>
      </c>
      <c r="U791" s="25" t="str">
        <f t="shared" si="71"/>
        <v>D</v>
      </c>
      <c r="V791" s="9" t="s">
        <v>33</v>
      </c>
      <c r="W791" s="25">
        <v>72063</v>
      </c>
      <c r="X791" s="25" t="s">
        <v>4265</v>
      </c>
      <c r="Y791" s="9">
        <v>72063</v>
      </c>
    </row>
    <row r="792" spans="1:25">
      <c r="A792" s="108"/>
      <c r="B792" s="108"/>
      <c r="C792" s="247"/>
      <c r="D792" s="165"/>
      <c r="E792" s="247"/>
      <c r="F792" s="77"/>
      <c r="G792" s="76"/>
      <c r="H792" s="77"/>
      <c r="I792" s="179"/>
      <c r="J792" s="180"/>
      <c r="K792" s="179"/>
      <c r="L792" s="190"/>
      <c r="M792" s="191"/>
      <c r="N792" s="190"/>
      <c r="O792" s="200">
        <v>72068</v>
      </c>
      <c r="P792" s="201" t="s">
        <v>3627</v>
      </c>
      <c r="Q792" s="200" t="s">
        <v>4332</v>
      </c>
      <c r="R792" s="167">
        <f t="shared" si="72"/>
        <v>19</v>
      </c>
      <c r="S792" s="25" t="str">
        <f t="shared" ref="S792:S810" si="73">F792&amp;I792&amp;L792&amp;O792</f>
        <v>72068</v>
      </c>
      <c r="T792" s="25" t="str">
        <f t="shared" ref="T792:T810" si="74">H792&amp;K792&amp;N792&amp;Q792</f>
        <v>Carpentry &amp; Joinery</v>
      </c>
      <c r="U792" s="25" t="str">
        <f t="shared" ref="U792:U810" si="75">G792&amp;J792&amp;M792&amp;P792</f>
        <v>D</v>
      </c>
      <c r="V792" s="9" t="s">
        <v>33</v>
      </c>
      <c r="W792" s="25">
        <v>72063</v>
      </c>
      <c r="X792" s="25" t="s">
        <v>4265</v>
      </c>
      <c r="Y792" s="9">
        <v>72063</v>
      </c>
    </row>
    <row r="793" spans="1:25">
      <c r="A793" s="108"/>
      <c r="B793" s="108"/>
      <c r="C793" s="247"/>
      <c r="D793" s="165"/>
      <c r="E793" s="247"/>
      <c r="F793" s="77"/>
      <c r="G793" s="76"/>
      <c r="H793" s="77"/>
      <c r="I793" s="179"/>
      <c r="J793" s="180"/>
      <c r="K793" s="179"/>
      <c r="L793" s="190"/>
      <c r="M793" s="191"/>
      <c r="N793" s="190"/>
      <c r="O793" s="200">
        <v>72069</v>
      </c>
      <c r="P793" s="201" t="s">
        <v>3627</v>
      </c>
      <c r="Q793" s="200" t="s">
        <v>4333</v>
      </c>
      <c r="R793" s="167">
        <f t="shared" si="72"/>
        <v>28</v>
      </c>
      <c r="S793" s="25" t="str">
        <f t="shared" si="73"/>
        <v>72069</v>
      </c>
      <c r="T793" s="25" t="str">
        <f t="shared" si="74"/>
        <v>Mechanical Plant Maintenance</v>
      </c>
      <c r="U793" s="25" t="str">
        <f t="shared" si="75"/>
        <v>D</v>
      </c>
      <c r="V793" s="9" t="s">
        <v>33</v>
      </c>
      <c r="W793" s="25">
        <v>72063</v>
      </c>
      <c r="X793" s="25" t="s">
        <v>4265</v>
      </c>
      <c r="Y793" s="9">
        <v>72063</v>
      </c>
    </row>
    <row r="794" spans="1:25">
      <c r="A794" s="108"/>
      <c r="B794" s="108"/>
      <c r="C794" s="247"/>
      <c r="D794" s="165"/>
      <c r="E794" s="247"/>
      <c r="F794" s="77"/>
      <c r="G794" s="76"/>
      <c r="H794" s="77"/>
      <c r="I794" s="179"/>
      <c r="J794" s="180"/>
      <c r="K794" s="179"/>
      <c r="L794" s="190"/>
      <c r="M794" s="191"/>
      <c r="N794" s="190"/>
      <c r="O794" s="200">
        <v>72070</v>
      </c>
      <c r="P794" s="201" t="s">
        <v>3627</v>
      </c>
      <c r="Q794" s="200" t="s">
        <v>4334</v>
      </c>
      <c r="R794" s="167">
        <f t="shared" si="72"/>
        <v>16</v>
      </c>
      <c r="S794" s="25" t="str">
        <f t="shared" si="73"/>
        <v>72070</v>
      </c>
      <c r="T794" s="25" t="str">
        <f t="shared" si="74"/>
        <v>Pool Maintenance</v>
      </c>
      <c r="U794" s="25" t="str">
        <f t="shared" si="75"/>
        <v>D</v>
      </c>
      <c r="V794" s="9" t="s">
        <v>33</v>
      </c>
      <c r="W794" s="25">
        <v>72063</v>
      </c>
      <c r="X794" s="25" t="s">
        <v>4265</v>
      </c>
      <c r="Y794" s="9">
        <v>72063</v>
      </c>
    </row>
    <row r="795" spans="1:25">
      <c r="A795" s="108"/>
      <c r="B795" s="108"/>
      <c r="C795" s="247"/>
      <c r="D795" s="165"/>
      <c r="E795" s="247"/>
      <c r="F795" s="77"/>
      <c r="G795" s="76"/>
      <c r="H795" s="77"/>
      <c r="I795" s="179"/>
      <c r="J795" s="180"/>
      <c r="K795" s="179"/>
      <c r="L795" s="190"/>
      <c r="M795" s="191"/>
      <c r="N795" s="190"/>
      <c r="O795" s="200">
        <v>72071</v>
      </c>
      <c r="P795" s="201" t="s">
        <v>3627</v>
      </c>
      <c r="Q795" s="200" t="s">
        <v>4335</v>
      </c>
      <c r="R795" s="167">
        <f t="shared" si="72"/>
        <v>19</v>
      </c>
      <c r="S795" s="25" t="str">
        <f t="shared" si="73"/>
        <v>72071</v>
      </c>
      <c r="T795" s="25" t="str">
        <f t="shared" si="74"/>
        <v>Cyclone Restoration</v>
      </c>
      <c r="U795" s="25" t="str">
        <f t="shared" si="75"/>
        <v>D</v>
      </c>
      <c r="V795" s="9" t="s">
        <v>33</v>
      </c>
      <c r="W795" s="25">
        <v>72063</v>
      </c>
      <c r="X795" s="25" t="s">
        <v>4265</v>
      </c>
      <c r="Y795" s="9">
        <v>72063</v>
      </c>
    </row>
    <row r="796" spans="1:25">
      <c r="A796" s="108"/>
      <c r="B796" s="108"/>
      <c r="C796" s="247"/>
      <c r="D796" s="165"/>
      <c r="E796" s="247"/>
      <c r="F796" s="77"/>
      <c r="G796" s="76"/>
      <c r="H796" s="77"/>
      <c r="I796" s="179"/>
      <c r="J796" s="180"/>
      <c r="K796" s="179"/>
      <c r="L796" s="190"/>
      <c r="M796" s="191"/>
      <c r="N796" s="190"/>
      <c r="O796" s="200">
        <v>72072</v>
      </c>
      <c r="P796" s="201" t="s">
        <v>3627</v>
      </c>
      <c r="Q796" s="200" t="s">
        <v>4336</v>
      </c>
      <c r="R796" s="167">
        <f t="shared" si="72"/>
        <v>24</v>
      </c>
      <c r="S796" s="25" t="str">
        <f t="shared" si="73"/>
        <v>72072</v>
      </c>
      <c r="T796" s="25" t="str">
        <f t="shared" si="74"/>
        <v>Upkeep of VC's Residence</v>
      </c>
      <c r="U796" s="25" t="str">
        <f t="shared" si="75"/>
        <v>D</v>
      </c>
      <c r="V796" s="9" t="s">
        <v>33</v>
      </c>
      <c r="W796" s="25">
        <v>72063</v>
      </c>
      <c r="X796" s="25" t="s">
        <v>4265</v>
      </c>
      <c r="Y796" s="9">
        <v>72063</v>
      </c>
    </row>
    <row r="797" spans="1:25">
      <c r="A797" s="108"/>
      <c r="B797" s="108"/>
      <c r="C797" s="247"/>
      <c r="D797" s="165"/>
      <c r="E797" s="247"/>
      <c r="F797" s="77"/>
      <c r="G797" s="76"/>
      <c r="H797" s="77"/>
      <c r="I797" s="179"/>
      <c r="J797" s="180"/>
      <c r="K797" s="179"/>
      <c r="L797" s="190"/>
      <c r="M797" s="191"/>
      <c r="N797" s="190"/>
      <c r="O797" s="200">
        <v>72073</v>
      </c>
      <c r="P797" s="201" t="s">
        <v>3627</v>
      </c>
      <c r="Q797" s="200" t="s">
        <v>3126</v>
      </c>
      <c r="R797" s="167">
        <f t="shared" si="72"/>
        <v>20</v>
      </c>
      <c r="S797" s="25" t="str">
        <f t="shared" si="73"/>
        <v>72073</v>
      </c>
      <c r="T797" s="25" t="str">
        <f t="shared" si="74"/>
        <v>Deferred Maintenance</v>
      </c>
      <c r="U797" s="25" t="str">
        <f t="shared" si="75"/>
        <v>D</v>
      </c>
      <c r="V797" s="9"/>
      <c r="W797" s="25"/>
      <c r="X797" s="25"/>
      <c r="Y797" s="9"/>
    </row>
    <row r="798" spans="1:25">
      <c r="A798" s="108"/>
      <c r="B798" s="108"/>
      <c r="C798" s="247"/>
      <c r="D798" s="165"/>
      <c r="E798" s="247"/>
      <c r="F798" s="77"/>
      <c r="G798" s="76"/>
      <c r="H798" s="77"/>
      <c r="I798" s="179"/>
      <c r="J798" s="180"/>
      <c r="K798" s="179"/>
      <c r="L798" s="190">
        <v>72125</v>
      </c>
      <c r="M798" s="191" t="s">
        <v>3627</v>
      </c>
      <c r="N798" s="190" t="s">
        <v>3137</v>
      </c>
      <c r="O798" s="200"/>
      <c r="P798" s="201"/>
      <c r="Q798" s="200"/>
      <c r="R798" s="167">
        <f t="shared" si="72"/>
        <v>11</v>
      </c>
      <c r="S798" s="25" t="str">
        <f t="shared" si="73"/>
        <v>72125</v>
      </c>
      <c r="T798" s="25" t="str">
        <f t="shared" si="74"/>
        <v>Landscaping</v>
      </c>
      <c r="U798" s="25" t="str">
        <f t="shared" si="75"/>
        <v>D</v>
      </c>
      <c r="V798" s="9" t="s">
        <v>29</v>
      </c>
      <c r="W798" s="25">
        <v>7200</v>
      </c>
      <c r="X798" s="25" t="s">
        <v>4265</v>
      </c>
      <c r="Y798" s="9"/>
    </row>
    <row r="799" spans="1:25">
      <c r="A799" s="108"/>
      <c r="B799" s="108"/>
      <c r="C799" s="247"/>
      <c r="D799" s="165"/>
      <c r="E799" s="247"/>
      <c r="F799" s="77"/>
      <c r="G799" s="76"/>
      <c r="H799" s="77"/>
      <c r="I799" s="179"/>
      <c r="J799" s="180"/>
      <c r="K799" s="179"/>
      <c r="L799" s="190"/>
      <c r="M799" s="191"/>
      <c r="N799" s="190"/>
      <c r="O799" s="200">
        <v>72126</v>
      </c>
      <c r="P799" s="201" t="s">
        <v>3627</v>
      </c>
      <c r="Q799" s="200" t="s">
        <v>4337</v>
      </c>
      <c r="R799" s="167">
        <f t="shared" si="72"/>
        <v>22</v>
      </c>
      <c r="S799" s="25" t="str">
        <f t="shared" si="73"/>
        <v>72126</v>
      </c>
      <c r="T799" s="25" t="str">
        <f t="shared" si="74"/>
        <v>Grass Cutting Contract</v>
      </c>
      <c r="U799" s="25" t="str">
        <f t="shared" si="75"/>
        <v>D</v>
      </c>
      <c r="V799" s="9" t="s">
        <v>33</v>
      </c>
      <c r="W799" s="25">
        <v>72125</v>
      </c>
      <c r="X799" s="25" t="s">
        <v>4265</v>
      </c>
      <c r="Y799" s="9">
        <v>72125</v>
      </c>
    </row>
    <row r="800" spans="1:25">
      <c r="A800" s="108"/>
      <c r="B800" s="108"/>
      <c r="C800" s="247"/>
      <c r="D800" s="165"/>
      <c r="E800" s="247"/>
      <c r="F800" s="77"/>
      <c r="G800" s="76"/>
      <c r="H800" s="77"/>
      <c r="I800" s="179"/>
      <c r="J800" s="180"/>
      <c r="K800" s="179"/>
      <c r="L800" s="190"/>
      <c r="M800" s="191"/>
      <c r="N800" s="190"/>
      <c r="O800" s="200">
        <v>72127</v>
      </c>
      <c r="P800" s="201" t="s">
        <v>3627</v>
      </c>
      <c r="Q800" s="200" t="s">
        <v>4338</v>
      </c>
      <c r="R800" s="167">
        <f t="shared" si="72"/>
        <v>16</v>
      </c>
      <c r="S800" s="25" t="str">
        <f t="shared" si="73"/>
        <v>72127</v>
      </c>
      <c r="T800" s="25" t="str">
        <f t="shared" si="74"/>
        <v>Ground Materials</v>
      </c>
      <c r="U800" s="25" t="str">
        <f t="shared" si="75"/>
        <v>D</v>
      </c>
      <c r="V800" s="9" t="s">
        <v>33</v>
      </c>
      <c r="W800" s="25">
        <v>72125</v>
      </c>
      <c r="X800" s="25" t="s">
        <v>4265</v>
      </c>
      <c r="Y800" s="9">
        <v>72125</v>
      </c>
    </row>
    <row r="801" spans="1:25">
      <c r="A801" s="108"/>
      <c r="B801" s="108"/>
      <c r="C801" s="247"/>
      <c r="D801" s="165"/>
      <c r="E801" s="247"/>
      <c r="F801" s="77"/>
      <c r="G801" s="76"/>
      <c r="H801" s="77"/>
      <c r="I801" s="179"/>
      <c r="J801" s="180"/>
      <c r="K801" s="179"/>
      <c r="L801" s="190"/>
      <c r="M801" s="191"/>
      <c r="N801" s="190"/>
      <c r="O801" s="200">
        <v>72128</v>
      </c>
      <c r="P801" s="201" t="s">
        <v>3627</v>
      </c>
      <c r="Q801" s="200" t="s">
        <v>3137</v>
      </c>
      <c r="R801" s="167">
        <f t="shared" si="72"/>
        <v>11</v>
      </c>
      <c r="S801" s="25" t="str">
        <f t="shared" si="73"/>
        <v>72128</v>
      </c>
      <c r="T801" s="25" t="str">
        <f t="shared" si="74"/>
        <v>Landscaping</v>
      </c>
      <c r="U801" s="25" t="str">
        <f t="shared" si="75"/>
        <v>D</v>
      </c>
      <c r="V801" s="9" t="s">
        <v>33</v>
      </c>
      <c r="W801" s="25">
        <v>72125</v>
      </c>
      <c r="X801" s="25" t="s">
        <v>4265</v>
      </c>
      <c r="Y801" s="9">
        <v>72125</v>
      </c>
    </row>
    <row r="802" spans="1:25">
      <c r="A802" s="108"/>
      <c r="B802" s="108"/>
      <c r="C802" s="247"/>
      <c r="D802" s="165"/>
      <c r="E802" s="247"/>
      <c r="F802" s="77"/>
      <c r="G802" s="76"/>
      <c r="H802" s="77"/>
      <c r="I802" s="179"/>
      <c r="J802" s="180"/>
      <c r="K802" s="179"/>
      <c r="L802" s="190"/>
      <c r="M802" s="191"/>
      <c r="N802" s="190"/>
      <c r="O802" s="200">
        <v>72129</v>
      </c>
      <c r="P802" s="201" t="s">
        <v>3627</v>
      </c>
      <c r="Q802" s="200" t="s">
        <v>4339</v>
      </c>
      <c r="R802" s="167">
        <f t="shared" si="72"/>
        <v>26</v>
      </c>
      <c r="S802" s="25" t="str">
        <f t="shared" si="73"/>
        <v>72129</v>
      </c>
      <c r="T802" s="25" t="str">
        <f t="shared" si="74"/>
        <v>Road Repairs &amp; Maintenance</v>
      </c>
      <c r="U802" s="25" t="str">
        <f t="shared" si="75"/>
        <v>D</v>
      </c>
      <c r="V802" s="9" t="s">
        <v>33</v>
      </c>
      <c r="W802" s="25">
        <v>72125</v>
      </c>
      <c r="X802" s="25" t="s">
        <v>4265</v>
      </c>
      <c r="Y802" s="9">
        <v>72125</v>
      </c>
    </row>
    <row r="803" spans="1:25">
      <c r="A803" s="108"/>
      <c r="B803" s="108"/>
      <c r="C803" s="247"/>
      <c r="D803" s="165"/>
      <c r="E803" s="247"/>
      <c r="F803" s="77"/>
      <c r="G803" s="76"/>
      <c r="H803" s="77"/>
      <c r="I803" s="179"/>
      <c r="J803" s="180"/>
      <c r="K803" s="179"/>
      <c r="L803" s="190">
        <v>72187</v>
      </c>
      <c r="M803" s="191" t="s">
        <v>3627</v>
      </c>
      <c r="N803" s="190" t="s">
        <v>4340</v>
      </c>
      <c r="O803" s="200"/>
      <c r="P803" s="201"/>
      <c r="Q803" s="200"/>
      <c r="R803" s="167">
        <f t="shared" si="72"/>
        <v>14</v>
      </c>
      <c r="S803" s="25" t="str">
        <f t="shared" si="73"/>
        <v>72187</v>
      </c>
      <c r="T803" s="25" t="str">
        <f t="shared" si="74"/>
        <v>Works/Services</v>
      </c>
      <c r="U803" s="25" t="str">
        <f t="shared" si="75"/>
        <v>D</v>
      </c>
      <c r="V803" s="9" t="s">
        <v>29</v>
      </c>
      <c r="W803" s="25">
        <v>7200</v>
      </c>
      <c r="X803" s="25" t="s">
        <v>4265</v>
      </c>
      <c r="Y803" s="9"/>
    </row>
    <row r="804" spans="1:25">
      <c r="A804" s="108"/>
      <c r="B804" s="108"/>
      <c r="C804" s="247"/>
      <c r="D804" s="165"/>
      <c r="E804" s="247"/>
      <c r="F804" s="77"/>
      <c r="G804" s="76"/>
      <c r="H804" s="77"/>
      <c r="I804" s="179"/>
      <c r="J804" s="180"/>
      <c r="K804" s="179"/>
      <c r="L804" s="190"/>
      <c r="M804" s="191"/>
      <c r="N804" s="190"/>
      <c r="O804" s="200">
        <v>72188</v>
      </c>
      <c r="P804" s="201" t="s">
        <v>3627</v>
      </c>
      <c r="Q804" s="200" t="s">
        <v>4341</v>
      </c>
      <c r="R804" s="167">
        <f t="shared" ref="R804:R866" si="76">MAX(LEN(H804),LEN(K804),LEN(N804), LEN(Q804))</f>
        <v>26</v>
      </c>
      <c r="S804" s="25" t="str">
        <f t="shared" si="73"/>
        <v>72188</v>
      </c>
      <c r="T804" s="25" t="str">
        <f t="shared" si="74"/>
        <v>Cleaning/Garbage Contracts</v>
      </c>
      <c r="U804" s="25" t="str">
        <f t="shared" si="75"/>
        <v>D</v>
      </c>
      <c r="V804" s="9" t="s">
        <v>33</v>
      </c>
      <c r="W804" s="25">
        <v>72187</v>
      </c>
      <c r="X804" s="25" t="s">
        <v>4265</v>
      </c>
      <c r="Y804" s="9">
        <v>72187</v>
      </c>
    </row>
    <row r="805" spans="1:25">
      <c r="A805" s="108"/>
      <c r="B805" s="108"/>
      <c r="C805" s="247"/>
      <c r="D805" s="165"/>
      <c r="E805" s="247"/>
      <c r="F805" s="77"/>
      <c r="G805" s="76"/>
      <c r="H805" s="77"/>
      <c r="I805" s="179"/>
      <c r="J805" s="180"/>
      <c r="K805" s="179"/>
      <c r="L805" s="190"/>
      <c r="M805" s="191"/>
      <c r="N805" s="190"/>
      <c r="O805" s="200">
        <v>72189</v>
      </c>
      <c r="P805" s="201" t="s">
        <v>3627</v>
      </c>
      <c r="Q805" s="200" t="s">
        <v>4342</v>
      </c>
      <c r="R805" s="167">
        <f t="shared" si="76"/>
        <v>22</v>
      </c>
      <c r="S805" s="25" t="str">
        <f t="shared" si="73"/>
        <v>72189</v>
      </c>
      <c r="T805" s="25" t="str">
        <f t="shared" si="74"/>
        <v>Construction Contracts</v>
      </c>
      <c r="U805" s="25" t="str">
        <f t="shared" si="75"/>
        <v>D</v>
      </c>
      <c r="V805" s="9" t="s">
        <v>33</v>
      </c>
      <c r="W805" s="25">
        <v>72187</v>
      </c>
      <c r="X805" s="25" t="s">
        <v>4265</v>
      </c>
      <c r="Y805" s="9">
        <v>72187</v>
      </c>
    </row>
    <row r="806" spans="1:25">
      <c r="A806" s="108"/>
      <c r="B806" s="108"/>
      <c r="C806" s="247"/>
      <c r="D806" s="165"/>
      <c r="E806" s="247"/>
      <c r="F806" s="77"/>
      <c r="G806" s="76"/>
      <c r="H806" s="77"/>
      <c r="I806" s="179"/>
      <c r="J806" s="180"/>
      <c r="K806" s="179"/>
      <c r="L806" s="190"/>
      <c r="M806" s="191"/>
      <c r="N806" s="190"/>
      <c r="O806" s="200">
        <v>72190</v>
      </c>
      <c r="P806" s="201" t="s">
        <v>3627</v>
      </c>
      <c r="Q806" s="200" t="s">
        <v>4343</v>
      </c>
      <c r="R806" s="167">
        <f t="shared" si="76"/>
        <v>16</v>
      </c>
      <c r="S806" s="25" t="str">
        <f t="shared" si="73"/>
        <v>72190</v>
      </c>
      <c r="T806" s="25" t="str">
        <f t="shared" si="74"/>
        <v>Locks &amp; Security</v>
      </c>
      <c r="U806" s="25" t="str">
        <f t="shared" si="75"/>
        <v>D</v>
      </c>
      <c r="V806" s="9" t="s">
        <v>33</v>
      </c>
      <c r="W806" s="25">
        <v>72187</v>
      </c>
      <c r="X806" s="25" t="s">
        <v>4265</v>
      </c>
      <c r="Y806" s="9">
        <v>72187</v>
      </c>
    </row>
    <row r="807" spans="1:25">
      <c r="A807" s="108"/>
      <c r="B807" s="108"/>
      <c r="C807" s="247"/>
      <c r="D807" s="165"/>
      <c r="E807" s="247"/>
      <c r="F807" s="77"/>
      <c r="G807" s="76"/>
      <c r="H807" s="77"/>
      <c r="I807" s="179"/>
      <c r="J807" s="180"/>
      <c r="K807" s="179"/>
      <c r="L807" s="190"/>
      <c r="M807" s="191"/>
      <c r="N807" s="190"/>
      <c r="O807" s="200">
        <v>72191</v>
      </c>
      <c r="P807" s="201" t="s">
        <v>3627</v>
      </c>
      <c r="Q807" s="200" t="s">
        <v>4344</v>
      </c>
      <c r="R807" s="167">
        <f t="shared" si="76"/>
        <v>13</v>
      </c>
      <c r="S807" s="25" t="str">
        <f t="shared" si="73"/>
        <v>72191</v>
      </c>
      <c r="T807" s="25" t="str">
        <f t="shared" si="74"/>
        <v>Fire Services</v>
      </c>
      <c r="U807" s="25" t="str">
        <f t="shared" si="75"/>
        <v>D</v>
      </c>
      <c r="V807" s="9" t="s">
        <v>33</v>
      </c>
      <c r="W807" s="25">
        <v>72187</v>
      </c>
      <c r="X807" s="25" t="s">
        <v>4265</v>
      </c>
      <c r="Y807" s="9">
        <v>72187</v>
      </c>
    </row>
    <row r="808" spans="1:25">
      <c r="A808" s="108"/>
      <c r="B808" s="108"/>
      <c r="C808" s="247"/>
      <c r="D808" s="165"/>
      <c r="E808" s="247"/>
      <c r="F808" s="77"/>
      <c r="G808" s="76"/>
      <c r="H808" s="77"/>
      <c r="I808" s="179"/>
      <c r="J808" s="180"/>
      <c r="K808" s="179"/>
      <c r="L808" s="190"/>
      <c r="M808" s="191"/>
      <c r="N808" s="190"/>
      <c r="O808" s="200">
        <v>72192</v>
      </c>
      <c r="P808" s="201" t="s">
        <v>3627</v>
      </c>
      <c r="Q808" s="200" t="s">
        <v>4345</v>
      </c>
      <c r="R808" s="167">
        <f t="shared" si="76"/>
        <v>14</v>
      </c>
      <c r="S808" s="25" t="str">
        <f t="shared" si="73"/>
        <v>72192</v>
      </c>
      <c r="T808" s="25" t="str">
        <f t="shared" si="74"/>
        <v>Property Rates</v>
      </c>
      <c r="U808" s="25" t="str">
        <f t="shared" si="75"/>
        <v>D</v>
      </c>
      <c r="V808" s="9" t="s">
        <v>33</v>
      </c>
      <c r="W808" s="25">
        <v>72187</v>
      </c>
      <c r="X808" s="25" t="s">
        <v>4265</v>
      </c>
      <c r="Y808" s="9">
        <v>72187</v>
      </c>
    </row>
    <row r="809" spans="1:25">
      <c r="A809" s="108"/>
      <c r="B809" s="108"/>
      <c r="C809" s="247"/>
      <c r="D809" s="165"/>
      <c r="E809" s="247"/>
      <c r="F809" s="77"/>
      <c r="G809" s="76"/>
      <c r="H809" s="77"/>
      <c r="I809" s="179"/>
      <c r="J809" s="180"/>
      <c r="K809" s="179"/>
      <c r="L809" s="190"/>
      <c r="M809" s="191"/>
      <c r="N809" s="190"/>
      <c r="O809" s="200">
        <v>72193</v>
      </c>
      <c r="P809" s="201" t="s">
        <v>3627</v>
      </c>
      <c r="Q809" s="200" t="s">
        <v>4346</v>
      </c>
      <c r="R809" s="167">
        <f t="shared" si="76"/>
        <v>17</v>
      </c>
      <c r="S809" s="25" t="str">
        <f t="shared" si="73"/>
        <v>72193</v>
      </c>
      <c r="T809" s="25" t="str">
        <f t="shared" si="74"/>
        <v>Service Contracts</v>
      </c>
      <c r="U809" s="25" t="str">
        <f t="shared" si="75"/>
        <v>D</v>
      </c>
      <c r="V809" s="9" t="s">
        <v>33</v>
      </c>
      <c r="W809" s="25">
        <v>72187</v>
      </c>
      <c r="X809" s="25" t="s">
        <v>4265</v>
      </c>
      <c r="Y809" s="9">
        <v>72187</v>
      </c>
    </row>
    <row r="810" spans="1:25">
      <c r="A810" s="108"/>
      <c r="B810" s="108"/>
      <c r="C810" s="247"/>
      <c r="D810" s="165"/>
      <c r="E810" s="247"/>
      <c r="F810" s="77"/>
      <c r="G810" s="76"/>
      <c r="H810" s="77"/>
      <c r="I810" s="179"/>
      <c r="J810" s="180"/>
      <c r="K810" s="179"/>
      <c r="L810" s="190"/>
      <c r="M810" s="191"/>
      <c r="N810" s="190"/>
      <c r="O810" s="200">
        <v>72194</v>
      </c>
      <c r="P810" s="201" t="s">
        <v>3627</v>
      </c>
      <c r="Q810" s="200" t="s">
        <v>4347</v>
      </c>
      <c r="R810" s="167">
        <f t="shared" si="76"/>
        <v>20</v>
      </c>
      <c r="S810" s="25" t="str">
        <f t="shared" si="73"/>
        <v>72194</v>
      </c>
      <c r="T810" s="25" t="str">
        <f t="shared" si="74"/>
        <v>Property Ground Rent</v>
      </c>
      <c r="U810" s="25" t="str">
        <f t="shared" si="75"/>
        <v>D</v>
      </c>
      <c r="V810" s="9" t="s">
        <v>33</v>
      </c>
      <c r="W810" s="25">
        <v>72187</v>
      </c>
      <c r="X810" s="25" t="s">
        <v>4265</v>
      </c>
      <c r="Y810" s="9">
        <v>72187</v>
      </c>
    </row>
    <row r="811" spans="1:25">
      <c r="A811" s="108"/>
      <c r="B811" s="108"/>
      <c r="C811" s="247"/>
      <c r="D811" s="165"/>
      <c r="E811" s="247"/>
      <c r="F811" s="77"/>
      <c r="G811" s="76"/>
      <c r="H811" s="77"/>
      <c r="I811" s="181">
        <v>7225</v>
      </c>
      <c r="J811" s="180" t="s">
        <v>3627</v>
      </c>
      <c r="K811" s="179" t="s">
        <v>4348</v>
      </c>
      <c r="L811" s="190"/>
      <c r="M811" s="191"/>
      <c r="N811" s="190"/>
      <c r="O811" s="200"/>
      <c r="P811" s="201"/>
      <c r="Q811" s="200"/>
      <c r="R811" s="167">
        <f t="shared" si="76"/>
        <v>19</v>
      </c>
      <c r="S811" s="25" t="str">
        <f t="shared" ref="S811:S876" si="77">F811&amp;I811&amp;L811&amp;O811</f>
        <v>7225</v>
      </c>
      <c r="T811" s="25" t="str">
        <f t="shared" ref="T811:T876" si="78">H811&amp;K811&amp;N811&amp;Q811</f>
        <v>Consultancy Charges</v>
      </c>
      <c r="U811" s="25" t="str">
        <f t="shared" ref="U811:U874" si="79">G811&amp;J811&amp;M811&amp;P811</f>
        <v>D</v>
      </c>
      <c r="V811" s="9" t="s">
        <v>29</v>
      </c>
      <c r="W811" s="25">
        <v>700</v>
      </c>
      <c r="X811" s="25" t="s">
        <v>4265</v>
      </c>
      <c r="Y811" s="9"/>
    </row>
    <row r="812" spans="1:25">
      <c r="A812" s="108"/>
      <c r="B812" s="108"/>
      <c r="C812" s="247"/>
      <c r="D812" s="165"/>
      <c r="E812" s="247"/>
      <c r="F812" s="77"/>
      <c r="G812" s="76"/>
      <c r="H812" s="77"/>
      <c r="I812" s="179"/>
      <c r="J812" s="180"/>
      <c r="K812" s="179"/>
      <c r="L812" s="190">
        <v>72250</v>
      </c>
      <c r="M812" s="191" t="s">
        <v>3627</v>
      </c>
      <c r="N812" s="190" t="s">
        <v>4348</v>
      </c>
      <c r="O812" s="200"/>
      <c r="P812" s="201"/>
      <c r="Q812" s="200"/>
      <c r="R812" s="167">
        <f t="shared" si="76"/>
        <v>19</v>
      </c>
      <c r="S812" s="25" t="str">
        <f t="shared" si="77"/>
        <v>72250</v>
      </c>
      <c r="T812" s="25" t="str">
        <f t="shared" si="78"/>
        <v>Consultancy Charges</v>
      </c>
      <c r="U812" s="25" t="str">
        <f t="shared" si="79"/>
        <v>D</v>
      </c>
      <c r="V812" s="9" t="s">
        <v>29</v>
      </c>
      <c r="W812" s="25">
        <v>7225</v>
      </c>
      <c r="X812" s="25" t="s">
        <v>4265</v>
      </c>
      <c r="Y812" s="9"/>
    </row>
    <row r="813" spans="1:25">
      <c r="A813" s="108"/>
      <c r="B813" s="108"/>
      <c r="C813" s="247"/>
      <c r="D813" s="165"/>
      <c r="E813" s="247"/>
      <c r="F813" s="77"/>
      <c r="G813" s="76"/>
      <c r="H813" s="77"/>
      <c r="I813" s="179"/>
      <c r="J813" s="180"/>
      <c r="K813" s="179"/>
      <c r="L813" s="190"/>
      <c r="M813" s="191"/>
      <c r="N813" s="190"/>
      <c r="O813" s="200">
        <v>72251</v>
      </c>
      <c r="P813" s="201" t="s">
        <v>3627</v>
      </c>
      <c r="Q813" s="200" t="s">
        <v>4348</v>
      </c>
      <c r="R813" s="167">
        <f t="shared" si="76"/>
        <v>19</v>
      </c>
      <c r="S813" s="25" t="str">
        <f t="shared" si="77"/>
        <v>72251</v>
      </c>
      <c r="T813" s="25" t="str">
        <f t="shared" si="78"/>
        <v>Consultancy Charges</v>
      </c>
      <c r="U813" s="25" t="str">
        <f t="shared" si="79"/>
        <v>D</v>
      </c>
      <c r="V813" s="9" t="s">
        <v>33</v>
      </c>
      <c r="W813" s="25">
        <v>72250</v>
      </c>
      <c r="X813" s="25" t="s">
        <v>4265</v>
      </c>
      <c r="Y813" s="9">
        <v>72250</v>
      </c>
    </row>
    <row r="814" spans="1:25">
      <c r="A814" s="108"/>
      <c r="B814" s="108"/>
      <c r="C814" s="247"/>
      <c r="D814" s="165"/>
      <c r="E814" s="247"/>
      <c r="F814" s="77"/>
      <c r="G814" s="76"/>
      <c r="H814" s="77"/>
      <c r="I814" s="181">
        <v>7250</v>
      </c>
      <c r="J814" s="180" t="s">
        <v>3627</v>
      </c>
      <c r="K814" s="179" t="s">
        <v>4349</v>
      </c>
      <c r="L814" s="190"/>
      <c r="M814" s="191"/>
      <c r="N814" s="190"/>
      <c r="O814" s="200"/>
      <c r="P814" s="201"/>
      <c r="Q814" s="200"/>
      <c r="R814" s="167">
        <f t="shared" si="76"/>
        <v>18</v>
      </c>
      <c r="S814" s="25" t="str">
        <f t="shared" si="77"/>
        <v>7250</v>
      </c>
      <c r="T814" s="25" t="str">
        <f t="shared" si="78"/>
        <v>Telecommunications</v>
      </c>
      <c r="U814" s="25" t="str">
        <f t="shared" si="79"/>
        <v>D</v>
      </c>
      <c r="V814" s="9" t="s">
        <v>29</v>
      </c>
      <c r="W814" s="25">
        <v>700</v>
      </c>
      <c r="X814" s="25" t="s">
        <v>4265</v>
      </c>
      <c r="Y814" s="9"/>
    </row>
    <row r="815" spans="1:25">
      <c r="A815" s="108"/>
      <c r="B815" s="108"/>
      <c r="C815" s="247"/>
      <c r="D815" s="165"/>
      <c r="E815" s="247"/>
      <c r="F815" s="77"/>
      <c r="G815" s="76"/>
      <c r="H815" s="77"/>
      <c r="I815" s="179"/>
      <c r="J815" s="180"/>
      <c r="K815" s="179"/>
      <c r="L815" s="190">
        <v>72500</v>
      </c>
      <c r="M815" s="191" t="s">
        <v>3627</v>
      </c>
      <c r="N815" s="190" t="s">
        <v>4349</v>
      </c>
      <c r="O815" s="200"/>
      <c r="P815" s="201"/>
      <c r="Q815" s="200"/>
      <c r="R815" s="167">
        <f t="shared" si="76"/>
        <v>18</v>
      </c>
      <c r="S815" s="25" t="str">
        <f t="shared" si="77"/>
        <v>72500</v>
      </c>
      <c r="T815" s="25" t="str">
        <f t="shared" si="78"/>
        <v>Telecommunications</v>
      </c>
      <c r="U815" s="25" t="str">
        <f t="shared" si="79"/>
        <v>D</v>
      </c>
      <c r="V815" s="9" t="s">
        <v>29</v>
      </c>
      <c r="W815" s="25">
        <v>7250</v>
      </c>
      <c r="X815" s="25" t="s">
        <v>4265</v>
      </c>
      <c r="Y815" s="9"/>
    </row>
    <row r="816" spans="1:25">
      <c r="A816" s="108"/>
      <c r="B816" s="108"/>
      <c r="C816" s="247"/>
      <c r="D816" s="165"/>
      <c r="E816" s="247"/>
      <c r="F816" s="77"/>
      <c r="G816" s="76"/>
      <c r="H816" s="77"/>
      <c r="I816" s="179"/>
      <c r="J816" s="180"/>
      <c r="K816" s="179"/>
      <c r="L816" s="190"/>
      <c r="M816" s="191"/>
      <c r="N816" s="190"/>
      <c r="O816" s="200">
        <v>72501</v>
      </c>
      <c r="P816" s="201" t="s">
        <v>3627</v>
      </c>
      <c r="Q816" s="200" t="s">
        <v>4350</v>
      </c>
      <c r="R816" s="167">
        <f t="shared" si="76"/>
        <v>28</v>
      </c>
      <c r="S816" s="25" t="str">
        <f t="shared" si="77"/>
        <v>72501</v>
      </c>
      <c r="T816" s="25" t="str">
        <f t="shared" si="78"/>
        <v>Telephone-Direct &amp; Fax Costs</v>
      </c>
      <c r="U816" s="25" t="str">
        <f t="shared" si="79"/>
        <v>D</v>
      </c>
      <c r="V816" s="9" t="s">
        <v>33</v>
      </c>
      <c r="W816" s="25">
        <v>72500</v>
      </c>
      <c r="X816" s="25" t="s">
        <v>4265</v>
      </c>
      <c r="Y816" s="9">
        <v>72500</v>
      </c>
    </row>
    <row r="817" spans="1:25">
      <c r="A817" s="108"/>
      <c r="B817" s="108"/>
      <c r="C817" s="247"/>
      <c r="D817" s="165"/>
      <c r="E817" s="247"/>
      <c r="F817" s="77"/>
      <c r="G817" s="76"/>
      <c r="H817" s="77"/>
      <c r="I817" s="179"/>
      <c r="J817" s="180"/>
      <c r="K817" s="179"/>
      <c r="L817" s="190"/>
      <c r="M817" s="191"/>
      <c r="N817" s="190"/>
      <c r="O817" s="200">
        <v>72502</v>
      </c>
      <c r="P817" s="201" t="s">
        <v>3627</v>
      </c>
      <c r="Q817" s="200" t="s">
        <v>4351</v>
      </c>
      <c r="R817" s="167">
        <f t="shared" si="76"/>
        <v>27</v>
      </c>
      <c r="S817" s="25" t="str">
        <f t="shared" si="77"/>
        <v>72502</v>
      </c>
      <c r="T817" s="25" t="str">
        <f t="shared" si="78"/>
        <v>Internet Lease Line Charges</v>
      </c>
      <c r="U817" s="25" t="str">
        <f t="shared" si="79"/>
        <v>D</v>
      </c>
      <c r="V817" s="9" t="s">
        <v>33</v>
      </c>
      <c r="W817" s="25">
        <v>72500</v>
      </c>
      <c r="X817" s="25" t="s">
        <v>4265</v>
      </c>
      <c r="Y817" s="9">
        <v>72500</v>
      </c>
    </row>
    <row r="818" spans="1:25">
      <c r="A818" s="108"/>
      <c r="B818" s="108"/>
      <c r="C818" s="247"/>
      <c r="D818" s="165"/>
      <c r="E818" s="247"/>
      <c r="F818" s="77"/>
      <c r="G818" s="76"/>
      <c r="H818" s="77"/>
      <c r="I818" s="179"/>
      <c r="J818" s="180"/>
      <c r="K818" s="179"/>
      <c r="L818" s="190"/>
      <c r="M818" s="191"/>
      <c r="N818" s="190"/>
      <c r="O818" s="200">
        <v>72503</v>
      </c>
      <c r="P818" s="201" t="s">
        <v>3627</v>
      </c>
      <c r="Q818" s="200" t="s">
        <v>4352</v>
      </c>
      <c r="R818" s="167">
        <f t="shared" si="76"/>
        <v>13</v>
      </c>
      <c r="S818" s="25" t="str">
        <f t="shared" si="77"/>
        <v>72503</v>
      </c>
      <c r="T818" s="25" t="str">
        <f t="shared" si="78"/>
        <v>Radio Licence</v>
      </c>
      <c r="U818" s="25" t="str">
        <f t="shared" si="79"/>
        <v>D</v>
      </c>
      <c r="V818" s="9" t="s">
        <v>33</v>
      </c>
      <c r="W818" s="25">
        <v>72500</v>
      </c>
      <c r="X818" s="25" t="s">
        <v>4265</v>
      </c>
      <c r="Y818" s="9">
        <v>72500</v>
      </c>
    </row>
    <row r="819" spans="1:25">
      <c r="A819" s="108"/>
      <c r="B819" s="108"/>
      <c r="C819" s="247"/>
      <c r="D819" s="165"/>
      <c r="E819" s="247"/>
      <c r="F819" s="77"/>
      <c r="G819" s="76"/>
      <c r="H819" s="77"/>
      <c r="I819" s="179"/>
      <c r="J819" s="180"/>
      <c r="K819" s="179"/>
      <c r="L819" s="190"/>
      <c r="M819" s="191"/>
      <c r="N819" s="190"/>
      <c r="O819" s="200">
        <v>72504</v>
      </c>
      <c r="P819" s="201" t="s">
        <v>3627</v>
      </c>
      <c r="Q819" s="200" t="s">
        <v>4353</v>
      </c>
      <c r="R819" s="167">
        <f t="shared" si="76"/>
        <v>15</v>
      </c>
      <c r="S819" s="25" t="str">
        <f t="shared" si="77"/>
        <v>72504</v>
      </c>
      <c r="T819" s="25" t="str">
        <f t="shared" si="78"/>
        <v>Satellite Lease</v>
      </c>
      <c r="U819" s="25" t="str">
        <f t="shared" si="79"/>
        <v>D</v>
      </c>
      <c r="V819" s="9" t="s">
        <v>33</v>
      </c>
      <c r="W819" s="25">
        <v>72500</v>
      </c>
      <c r="X819" s="25" t="s">
        <v>4265</v>
      </c>
      <c r="Y819" s="9">
        <v>72500</v>
      </c>
    </row>
    <row r="820" spans="1:25">
      <c r="A820" s="108"/>
      <c r="B820" s="108"/>
      <c r="C820" s="247"/>
      <c r="D820" s="165"/>
      <c r="E820" s="247"/>
      <c r="F820" s="77"/>
      <c r="G820" s="76"/>
      <c r="H820" s="77"/>
      <c r="I820" s="181">
        <v>7275</v>
      </c>
      <c r="J820" s="180" t="s">
        <v>3627</v>
      </c>
      <c r="K820" s="179" t="s">
        <v>4354</v>
      </c>
      <c r="L820" s="190"/>
      <c r="M820" s="191"/>
      <c r="N820" s="190"/>
      <c r="O820" s="200"/>
      <c r="P820" s="201"/>
      <c r="Q820" s="200"/>
      <c r="R820" s="167">
        <f t="shared" si="76"/>
        <v>9</v>
      </c>
      <c r="S820" s="25" t="str">
        <f t="shared" si="77"/>
        <v>7275</v>
      </c>
      <c r="T820" s="25" t="str">
        <f t="shared" si="78"/>
        <v>Utilities</v>
      </c>
      <c r="U820" s="25" t="str">
        <f t="shared" si="79"/>
        <v>D</v>
      </c>
      <c r="V820" s="9" t="s">
        <v>29</v>
      </c>
      <c r="W820" s="25">
        <v>700</v>
      </c>
      <c r="X820" s="25" t="s">
        <v>4265</v>
      </c>
      <c r="Y820" s="9"/>
    </row>
    <row r="821" spans="1:25">
      <c r="A821" s="108"/>
      <c r="B821" s="108"/>
      <c r="C821" s="247"/>
      <c r="D821" s="165"/>
      <c r="E821" s="247"/>
      <c r="F821" s="77"/>
      <c r="G821" s="76"/>
      <c r="H821" s="77"/>
      <c r="I821" s="179"/>
      <c r="J821" s="180"/>
      <c r="K821" s="179"/>
      <c r="L821" s="190">
        <v>72750</v>
      </c>
      <c r="M821" s="191" t="s">
        <v>3627</v>
      </c>
      <c r="N821" s="190" t="s">
        <v>4354</v>
      </c>
      <c r="O821" s="200"/>
      <c r="P821" s="201"/>
      <c r="Q821" s="200"/>
      <c r="R821" s="167">
        <f t="shared" si="76"/>
        <v>9</v>
      </c>
      <c r="S821" s="25" t="str">
        <f t="shared" si="77"/>
        <v>72750</v>
      </c>
      <c r="T821" s="25" t="str">
        <f t="shared" si="78"/>
        <v>Utilities</v>
      </c>
      <c r="U821" s="25" t="str">
        <f t="shared" si="79"/>
        <v>D</v>
      </c>
      <c r="V821" s="9" t="s">
        <v>29</v>
      </c>
      <c r="W821" s="25">
        <v>7275</v>
      </c>
      <c r="X821" s="25" t="s">
        <v>4265</v>
      </c>
      <c r="Y821" s="9"/>
    </row>
    <row r="822" spans="1:25">
      <c r="A822" s="108"/>
      <c r="B822" s="108"/>
      <c r="C822" s="247"/>
      <c r="D822" s="165"/>
      <c r="E822" s="247"/>
      <c r="F822" s="77"/>
      <c r="G822" s="76"/>
      <c r="H822" s="77"/>
      <c r="I822" s="179"/>
      <c r="J822" s="180"/>
      <c r="K822" s="179"/>
      <c r="L822" s="190"/>
      <c r="M822" s="191"/>
      <c r="N822" s="190"/>
      <c r="O822" s="200">
        <v>72701</v>
      </c>
      <c r="P822" s="201" t="s">
        <v>3627</v>
      </c>
      <c r="Q822" s="200" t="s">
        <v>4355</v>
      </c>
      <c r="R822" s="167">
        <f t="shared" si="76"/>
        <v>11</v>
      </c>
      <c r="S822" s="25" t="str">
        <f t="shared" si="77"/>
        <v>72701</v>
      </c>
      <c r="T822" s="25" t="str">
        <f t="shared" si="78"/>
        <v>Electricity</v>
      </c>
      <c r="U822" s="25" t="str">
        <f t="shared" si="79"/>
        <v>D</v>
      </c>
      <c r="V822" s="9" t="s">
        <v>33</v>
      </c>
      <c r="W822" s="25">
        <v>72750</v>
      </c>
      <c r="X822" s="25" t="s">
        <v>4265</v>
      </c>
      <c r="Y822" s="9">
        <v>72750</v>
      </c>
    </row>
    <row r="823" spans="1:25">
      <c r="A823" s="108"/>
      <c r="B823" s="108"/>
      <c r="C823" s="247"/>
      <c r="D823" s="165"/>
      <c r="E823" s="247"/>
      <c r="F823" s="77"/>
      <c r="G823" s="76"/>
      <c r="H823" s="77"/>
      <c r="I823" s="179"/>
      <c r="J823" s="180"/>
      <c r="K823" s="179"/>
      <c r="L823" s="190"/>
      <c r="M823" s="191"/>
      <c r="N823" s="190"/>
      <c r="O823" s="200">
        <v>72702</v>
      </c>
      <c r="P823" s="201" t="s">
        <v>3627</v>
      </c>
      <c r="Q823" s="200" t="s">
        <v>4356</v>
      </c>
      <c r="R823" s="167">
        <f t="shared" si="76"/>
        <v>5</v>
      </c>
      <c r="S823" s="25" t="str">
        <f t="shared" si="77"/>
        <v>72702</v>
      </c>
      <c r="T823" s="25" t="str">
        <f t="shared" si="78"/>
        <v>Water</v>
      </c>
      <c r="U823" s="25" t="str">
        <f t="shared" si="79"/>
        <v>D</v>
      </c>
      <c r="V823" s="9" t="s">
        <v>33</v>
      </c>
      <c r="W823" s="25">
        <v>72750</v>
      </c>
      <c r="X823" s="25" t="s">
        <v>4265</v>
      </c>
      <c r="Y823" s="9">
        <v>72750</v>
      </c>
    </row>
    <row r="824" spans="1:25">
      <c r="A824" s="108"/>
      <c r="B824" s="108"/>
      <c r="C824" s="247"/>
      <c r="D824" s="165"/>
      <c r="E824" s="247"/>
      <c r="F824" s="77"/>
      <c r="G824" s="76"/>
      <c r="H824" s="77"/>
      <c r="I824" s="179"/>
      <c r="J824" s="180"/>
      <c r="K824" s="179"/>
      <c r="L824" s="190"/>
      <c r="M824" s="191"/>
      <c r="N824" s="190"/>
      <c r="O824" s="200">
        <v>72703</v>
      </c>
      <c r="P824" s="201" t="s">
        <v>3627</v>
      </c>
      <c r="Q824" s="200" t="s">
        <v>4357</v>
      </c>
      <c r="R824" s="167">
        <f t="shared" si="76"/>
        <v>3</v>
      </c>
      <c r="S824" s="25" t="str">
        <f t="shared" si="77"/>
        <v>72703</v>
      </c>
      <c r="T824" s="25" t="str">
        <f t="shared" si="78"/>
        <v>Gas</v>
      </c>
      <c r="U824" s="25" t="str">
        <f t="shared" si="79"/>
        <v>D</v>
      </c>
      <c r="V824" s="9" t="s">
        <v>33</v>
      </c>
      <c r="W824" s="25">
        <v>72750</v>
      </c>
      <c r="X824" s="25" t="s">
        <v>4265</v>
      </c>
      <c r="Y824" s="9">
        <v>72750</v>
      </c>
    </row>
    <row r="825" spans="1:25">
      <c r="A825" s="108"/>
      <c r="B825" s="108"/>
      <c r="C825" s="247"/>
      <c r="D825" s="165"/>
      <c r="E825" s="247"/>
      <c r="F825" s="77"/>
      <c r="G825" s="76"/>
      <c r="H825" s="77"/>
      <c r="I825" s="181">
        <v>7300</v>
      </c>
      <c r="J825" s="180" t="s">
        <v>3627</v>
      </c>
      <c r="K825" s="179" t="s">
        <v>4358</v>
      </c>
      <c r="L825" s="190"/>
      <c r="M825" s="191"/>
      <c r="N825" s="190"/>
      <c r="O825" s="200"/>
      <c r="P825" s="201"/>
      <c r="Q825" s="200"/>
      <c r="R825" s="167">
        <f t="shared" si="76"/>
        <v>13</v>
      </c>
      <c r="S825" s="25" t="str">
        <f t="shared" si="77"/>
        <v>7300</v>
      </c>
      <c r="T825" s="25" t="str">
        <f t="shared" si="78"/>
        <v>Library Books</v>
      </c>
      <c r="U825" s="25" t="str">
        <f t="shared" si="79"/>
        <v>D</v>
      </c>
      <c r="V825" s="9" t="s">
        <v>29</v>
      </c>
      <c r="W825" s="25">
        <v>700</v>
      </c>
      <c r="X825" s="25" t="s">
        <v>4265</v>
      </c>
      <c r="Y825" s="9"/>
    </row>
    <row r="826" spans="1:25">
      <c r="A826" s="108"/>
      <c r="B826" s="108"/>
      <c r="C826" s="247"/>
      <c r="D826" s="165"/>
      <c r="E826" s="247"/>
      <c r="F826" s="77"/>
      <c r="G826" s="76"/>
      <c r="H826" s="77"/>
      <c r="I826" s="179"/>
      <c r="J826" s="180"/>
      <c r="K826" s="179"/>
      <c r="L826" s="190">
        <v>73000</v>
      </c>
      <c r="M826" s="191" t="s">
        <v>3627</v>
      </c>
      <c r="N826" s="190" t="s">
        <v>4358</v>
      </c>
      <c r="O826" s="200"/>
      <c r="P826" s="201"/>
      <c r="Q826" s="200"/>
      <c r="R826" s="167">
        <f t="shared" si="76"/>
        <v>13</v>
      </c>
      <c r="S826" s="25" t="str">
        <f t="shared" si="77"/>
        <v>73000</v>
      </c>
      <c r="T826" s="25" t="str">
        <f t="shared" si="78"/>
        <v>Library Books</v>
      </c>
      <c r="U826" s="25" t="str">
        <f t="shared" si="79"/>
        <v>D</v>
      </c>
      <c r="V826" s="9" t="s">
        <v>29</v>
      </c>
      <c r="W826" s="25">
        <v>7300</v>
      </c>
      <c r="X826" s="25" t="s">
        <v>4265</v>
      </c>
      <c r="Y826" s="9"/>
    </row>
    <row r="827" spans="1:25">
      <c r="A827" s="108"/>
      <c r="B827" s="108"/>
      <c r="C827" s="247"/>
      <c r="D827" s="165"/>
      <c r="E827" s="247"/>
      <c r="F827" s="77"/>
      <c r="G827" s="76"/>
      <c r="H827" s="77"/>
      <c r="I827" s="179"/>
      <c r="J827" s="180"/>
      <c r="K827" s="179"/>
      <c r="L827" s="190"/>
      <c r="M827" s="191"/>
      <c r="N827" s="190"/>
      <c r="O827" s="200">
        <v>73001</v>
      </c>
      <c r="P827" s="201" t="s">
        <v>3627</v>
      </c>
      <c r="Q827" s="200" t="s">
        <v>4359</v>
      </c>
      <c r="R827" s="167">
        <f t="shared" si="76"/>
        <v>31</v>
      </c>
      <c r="S827" s="25" t="str">
        <f t="shared" si="77"/>
        <v>73001</v>
      </c>
      <c r="T827" s="25" t="str">
        <f t="shared" si="78"/>
        <v>Purch of Text Books for Centres</v>
      </c>
      <c r="U827" s="25" t="str">
        <f t="shared" si="79"/>
        <v>D</v>
      </c>
      <c r="V827" s="9" t="s">
        <v>33</v>
      </c>
      <c r="W827" s="25">
        <v>73000</v>
      </c>
      <c r="X827" s="25" t="s">
        <v>4265</v>
      </c>
      <c r="Y827" s="9">
        <v>73000</v>
      </c>
    </row>
    <row r="828" spans="1:25">
      <c r="A828" s="108"/>
      <c r="B828" s="108"/>
      <c r="C828" s="247"/>
      <c r="D828" s="165"/>
      <c r="E828" s="247"/>
      <c r="F828" s="77"/>
      <c r="G828" s="76"/>
      <c r="H828" s="77"/>
      <c r="I828" s="179"/>
      <c r="J828" s="180"/>
      <c r="K828" s="179"/>
      <c r="L828" s="190"/>
      <c r="M828" s="191"/>
      <c r="N828" s="190"/>
      <c r="O828" s="200">
        <v>73002</v>
      </c>
      <c r="P828" s="201" t="s">
        <v>3627</v>
      </c>
      <c r="Q828" s="200" t="s">
        <v>4360</v>
      </c>
      <c r="R828" s="167">
        <f t="shared" si="76"/>
        <v>27</v>
      </c>
      <c r="S828" s="25" t="str">
        <f t="shared" si="77"/>
        <v>73002</v>
      </c>
      <c r="T828" s="25" t="str">
        <f t="shared" si="78"/>
        <v>Purchase of Library Serials</v>
      </c>
      <c r="U828" s="25" t="str">
        <f t="shared" si="79"/>
        <v>D</v>
      </c>
      <c r="V828" s="9" t="s">
        <v>33</v>
      </c>
      <c r="W828" s="25">
        <v>73000</v>
      </c>
      <c r="X828" s="25" t="s">
        <v>4265</v>
      </c>
      <c r="Y828" s="9">
        <v>73000</v>
      </c>
    </row>
    <row r="829" spans="1:25">
      <c r="A829" s="108"/>
      <c r="B829" s="108"/>
      <c r="C829" s="247"/>
      <c r="D829" s="165"/>
      <c r="E829" s="247"/>
      <c r="F829" s="77"/>
      <c r="G829" s="76"/>
      <c r="H829" s="77"/>
      <c r="I829" s="179"/>
      <c r="J829" s="180"/>
      <c r="K829" s="179"/>
      <c r="L829" s="190"/>
      <c r="M829" s="191"/>
      <c r="N829" s="190"/>
      <c r="O829" s="200">
        <v>73003</v>
      </c>
      <c r="P829" s="201" t="s">
        <v>3627</v>
      </c>
      <c r="Q829" s="200" t="s">
        <v>4361</v>
      </c>
      <c r="R829" s="167">
        <f t="shared" si="76"/>
        <v>25</v>
      </c>
      <c r="S829" s="25" t="str">
        <f t="shared" si="77"/>
        <v>73003</v>
      </c>
      <c r="T829" s="25" t="str">
        <f t="shared" si="78"/>
        <v>Purchase of Library Books</v>
      </c>
      <c r="U829" s="25" t="str">
        <f t="shared" si="79"/>
        <v>D</v>
      </c>
      <c r="V829" s="9" t="s">
        <v>33</v>
      </c>
      <c r="W829" s="25">
        <v>73000</v>
      </c>
      <c r="X829" s="25" t="s">
        <v>4265</v>
      </c>
      <c r="Y829" s="9">
        <v>73000</v>
      </c>
    </row>
    <row r="830" spans="1:25">
      <c r="A830" s="108"/>
      <c r="B830" s="108"/>
      <c r="C830" s="247"/>
      <c r="D830" s="165"/>
      <c r="E830" s="247"/>
      <c r="F830" s="77"/>
      <c r="G830" s="76"/>
      <c r="H830" s="77"/>
      <c r="I830" s="179"/>
      <c r="J830" s="180"/>
      <c r="K830" s="179"/>
      <c r="L830" s="190"/>
      <c r="M830" s="191"/>
      <c r="N830" s="190"/>
      <c r="O830" s="200">
        <v>73004</v>
      </c>
      <c r="P830" s="201" t="s">
        <v>3627</v>
      </c>
      <c r="Q830" s="200" t="s">
        <v>4362</v>
      </c>
      <c r="R830" s="167">
        <f t="shared" si="76"/>
        <v>34</v>
      </c>
      <c r="S830" s="25" t="str">
        <f t="shared" si="77"/>
        <v>73004</v>
      </c>
      <c r="T830" s="25" t="str">
        <f t="shared" si="78"/>
        <v>Purchase of Law Library Perodicals</v>
      </c>
      <c r="U830" s="25" t="str">
        <f t="shared" si="79"/>
        <v>D</v>
      </c>
      <c r="V830" s="9" t="s">
        <v>33</v>
      </c>
      <c r="W830" s="25">
        <v>73000</v>
      </c>
      <c r="X830" s="25" t="s">
        <v>4265</v>
      </c>
      <c r="Y830" s="9">
        <v>73000</v>
      </c>
    </row>
    <row r="831" spans="1:25">
      <c r="A831" s="108"/>
      <c r="B831" s="108"/>
      <c r="C831" s="247"/>
      <c r="D831" s="165"/>
      <c r="E831" s="247"/>
      <c r="F831" s="77"/>
      <c r="G831" s="76"/>
      <c r="H831" s="77"/>
      <c r="I831" s="179"/>
      <c r="J831" s="180"/>
      <c r="K831" s="179"/>
      <c r="L831" s="190"/>
      <c r="M831" s="191"/>
      <c r="N831" s="190"/>
      <c r="O831" s="200">
        <v>73005</v>
      </c>
      <c r="P831" s="201" t="s">
        <v>3627</v>
      </c>
      <c r="Q831" s="200" t="s">
        <v>4363</v>
      </c>
      <c r="R831" s="167">
        <f t="shared" si="76"/>
        <v>35</v>
      </c>
      <c r="S831" s="25" t="str">
        <f t="shared" si="77"/>
        <v>73005</v>
      </c>
      <c r="T831" s="25" t="str">
        <f t="shared" si="78"/>
        <v>Purchase of Law Lib.Bks/Periodicals</v>
      </c>
      <c r="U831" s="25" t="str">
        <f t="shared" si="79"/>
        <v>D</v>
      </c>
      <c r="V831" s="9" t="s">
        <v>33</v>
      </c>
      <c r="W831" s="25">
        <v>73000</v>
      </c>
      <c r="X831" s="25" t="s">
        <v>4265</v>
      </c>
      <c r="Y831" s="9">
        <v>73000</v>
      </c>
    </row>
    <row r="832" spans="1:25">
      <c r="A832" s="108"/>
      <c r="B832" s="108"/>
      <c r="C832" s="247"/>
      <c r="D832" s="165"/>
      <c r="E832" s="247"/>
      <c r="F832" s="77"/>
      <c r="G832" s="76"/>
      <c r="H832" s="77"/>
      <c r="I832" s="181">
        <v>7325</v>
      </c>
      <c r="J832" s="180" t="s">
        <v>3627</v>
      </c>
      <c r="K832" s="179" t="s">
        <v>4364</v>
      </c>
      <c r="L832" s="190"/>
      <c r="M832" s="191"/>
      <c r="N832" s="190"/>
      <c r="O832" s="200"/>
      <c r="P832" s="201"/>
      <c r="Q832" s="200"/>
      <c r="R832" s="167">
        <f t="shared" si="76"/>
        <v>30</v>
      </c>
      <c r="S832" s="25" t="str">
        <f t="shared" si="77"/>
        <v>7325</v>
      </c>
      <c r="T832" s="25" t="str">
        <f t="shared" si="78"/>
        <v>Staff Recruitment and Passages</v>
      </c>
      <c r="U832" s="25" t="str">
        <f t="shared" si="79"/>
        <v>D</v>
      </c>
      <c r="V832" s="9" t="s">
        <v>29</v>
      </c>
      <c r="W832" s="25">
        <v>700</v>
      </c>
      <c r="X832" s="25" t="s">
        <v>4265</v>
      </c>
      <c r="Y832" s="9"/>
    </row>
    <row r="833" spans="1:25">
      <c r="A833" s="108"/>
      <c r="B833" s="108"/>
      <c r="C833" s="247"/>
      <c r="D833" s="165"/>
      <c r="E833" s="247"/>
      <c r="F833" s="77"/>
      <c r="G833" s="76"/>
      <c r="H833" s="77"/>
      <c r="I833" s="179"/>
      <c r="J833" s="180"/>
      <c r="K833" s="179"/>
      <c r="L833" s="190">
        <v>73250</v>
      </c>
      <c r="M833" s="191" t="s">
        <v>3627</v>
      </c>
      <c r="N833" s="190" t="s">
        <v>4364</v>
      </c>
      <c r="O833" s="200"/>
      <c r="P833" s="201"/>
      <c r="Q833" s="200"/>
      <c r="R833" s="167">
        <f t="shared" si="76"/>
        <v>30</v>
      </c>
      <c r="S833" s="25" t="str">
        <f t="shared" si="77"/>
        <v>73250</v>
      </c>
      <c r="T833" s="25" t="str">
        <f t="shared" si="78"/>
        <v>Staff Recruitment and Passages</v>
      </c>
      <c r="U833" s="25" t="str">
        <f t="shared" si="79"/>
        <v>D</v>
      </c>
      <c r="V833" s="9" t="s">
        <v>29</v>
      </c>
      <c r="W833" s="25">
        <v>7325</v>
      </c>
      <c r="X833" s="25" t="s">
        <v>4265</v>
      </c>
      <c r="Y833" s="9"/>
    </row>
    <row r="834" spans="1:25">
      <c r="A834" s="108"/>
      <c r="B834" s="108"/>
      <c r="C834" s="247"/>
      <c r="D834" s="165"/>
      <c r="E834" s="247"/>
      <c r="F834" s="77"/>
      <c r="G834" s="76"/>
      <c r="H834" s="77"/>
      <c r="I834" s="179"/>
      <c r="J834" s="180"/>
      <c r="K834" s="179"/>
      <c r="L834" s="190"/>
      <c r="M834" s="191"/>
      <c r="N834" s="190"/>
      <c r="O834" s="200">
        <v>73251</v>
      </c>
      <c r="P834" s="201" t="s">
        <v>3627</v>
      </c>
      <c r="Q834" s="200" t="s">
        <v>4365</v>
      </c>
      <c r="R834" s="167">
        <f t="shared" si="76"/>
        <v>23</v>
      </c>
      <c r="S834" s="25" t="str">
        <f t="shared" si="77"/>
        <v>73251</v>
      </c>
      <c r="T834" s="25" t="str">
        <f t="shared" si="78"/>
        <v>OSC - Baggage Allowance</v>
      </c>
      <c r="U834" s="25" t="str">
        <f t="shared" si="79"/>
        <v>D</v>
      </c>
      <c r="V834" s="9" t="s">
        <v>33</v>
      </c>
      <c r="W834" s="25">
        <v>73250</v>
      </c>
      <c r="X834" s="25" t="s">
        <v>4265</v>
      </c>
      <c r="Y834" s="9">
        <v>73250</v>
      </c>
    </row>
    <row r="835" spans="1:25">
      <c r="A835" s="108"/>
      <c r="B835" s="108"/>
      <c r="C835" s="247"/>
      <c r="D835" s="165"/>
      <c r="E835" s="247"/>
      <c r="F835" s="77"/>
      <c r="G835" s="76"/>
      <c r="H835" s="77"/>
      <c r="I835" s="179"/>
      <c r="J835" s="180"/>
      <c r="K835" s="179"/>
      <c r="L835" s="190"/>
      <c r="M835" s="191"/>
      <c r="N835" s="190"/>
      <c r="O835" s="200">
        <v>73252</v>
      </c>
      <c r="P835" s="201" t="s">
        <v>3627</v>
      </c>
      <c r="Q835" s="200" t="s">
        <v>4366</v>
      </c>
      <c r="R835" s="167">
        <f t="shared" si="76"/>
        <v>14</v>
      </c>
      <c r="S835" s="25" t="str">
        <f t="shared" si="77"/>
        <v>73252</v>
      </c>
      <c r="T835" s="25" t="str">
        <f t="shared" si="78"/>
        <v>OSC - Passages</v>
      </c>
      <c r="U835" s="25" t="str">
        <f t="shared" si="79"/>
        <v>D</v>
      </c>
      <c r="V835" s="9" t="s">
        <v>33</v>
      </c>
      <c r="W835" s="25">
        <v>73250</v>
      </c>
      <c r="X835" s="25" t="s">
        <v>4265</v>
      </c>
      <c r="Y835" s="9">
        <v>73250</v>
      </c>
    </row>
    <row r="836" spans="1:25">
      <c r="A836" s="108"/>
      <c r="B836" s="108"/>
      <c r="C836" s="247"/>
      <c r="D836" s="165"/>
      <c r="E836" s="247"/>
      <c r="F836" s="77"/>
      <c r="G836" s="76"/>
      <c r="H836" s="77"/>
      <c r="I836" s="179"/>
      <c r="J836" s="180"/>
      <c r="K836" s="179"/>
      <c r="L836" s="190"/>
      <c r="M836" s="191"/>
      <c r="N836" s="190"/>
      <c r="O836" s="200">
        <v>73253</v>
      </c>
      <c r="P836" s="201" t="s">
        <v>3627</v>
      </c>
      <c r="Q836" s="200" t="s">
        <v>4367</v>
      </c>
      <c r="R836" s="167">
        <f t="shared" si="76"/>
        <v>17</v>
      </c>
      <c r="S836" s="25" t="str">
        <f t="shared" si="77"/>
        <v>73253</v>
      </c>
      <c r="T836" s="25" t="str">
        <f t="shared" si="78"/>
        <v>OSC - Recruitment</v>
      </c>
      <c r="U836" s="25" t="str">
        <f t="shared" si="79"/>
        <v>D</v>
      </c>
      <c r="V836" s="9" t="s">
        <v>33</v>
      </c>
      <c r="W836" s="25">
        <v>73250</v>
      </c>
      <c r="X836" s="25" t="s">
        <v>4265</v>
      </c>
      <c r="Y836" s="9">
        <v>73250</v>
      </c>
    </row>
    <row r="837" spans="1:25">
      <c r="A837" s="108"/>
      <c r="B837" s="108"/>
      <c r="C837" s="247"/>
      <c r="D837" s="165"/>
      <c r="E837" s="247"/>
      <c r="F837" s="77"/>
      <c r="G837" s="76"/>
      <c r="H837" s="77"/>
      <c r="I837" s="179"/>
      <c r="J837" s="180"/>
      <c r="K837" s="179"/>
      <c r="L837" s="190"/>
      <c r="M837" s="191"/>
      <c r="N837" s="190"/>
      <c r="O837" s="200">
        <v>73254</v>
      </c>
      <c r="P837" s="201" t="s">
        <v>3627</v>
      </c>
      <c r="Q837" s="200" t="s">
        <v>4368</v>
      </c>
      <c r="R837" s="167">
        <f t="shared" si="76"/>
        <v>27</v>
      </c>
      <c r="S837" s="25" t="str">
        <f t="shared" si="77"/>
        <v>73254</v>
      </c>
      <c r="T837" s="25" t="str">
        <f t="shared" si="78"/>
        <v>OSC - Appointment Allowance</v>
      </c>
      <c r="U837" s="25" t="str">
        <f t="shared" si="79"/>
        <v>D</v>
      </c>
      <c r="V837" s="9" t="s">
        <v>33</v>
      </c>
      <c r="W837" s="25">
        <v>73250</v>
      </c>
      <c r="X837" s="25" t="s">
        <v>4265</v>
      </c>
      <c r="Y837" s="9">
        <v>73250</v>
      </c>
    </row>
    <row r="838" spans="1:25">
      <c r="A838" s="108"/>
      <c r="B838" s="108"/>
      <c r="C838" s="247"/>
      <c r="D838" s="165"/>
      <c r="E838" s="247"/>
      <c r="F838" s="77"/>
      <c r="G838" s="76"/>
      <c r="H838" s="77"/>
      <c r="I838" s="179"/>
      <c r="J838" s="180"/>
      <c r="K838" s="179"/>
      <c r="L838" s="190"/>
      <c r="M838" s="191"/>
      <c r="N838" s="190"/>
      <c r="O838" s="200">
        <v>73255</v>
      </c>
      <c r="P838" s="201" t="s">
        <v>3627</v>
      </c>
      <c r="Q838" s="200" t="s">
        <v>4369</v>
      </c>
      <c r="R838" s="167">
        <f t="shared" si="76"/>
        <v>35</v>
      </c>
      <c r="S838" s="25" t="str">
        <f t="shared" si="77"/>
        <v>73255</v>
      </c>
      <c r="T838" s="25" t="str">
        <f t="shared" si="78"/>
        <v>OSC - Childrens Education Allowance</v>
      </c>
      <c r="U838" s="25" t="str">
        <f t="shared" si="79"/>
        <v>D</v>
      </c>
      <c r="V838" s="9" t="s">
        <v>33</v>
      </c>
      <c r="W838" s="25">
        <v>73250</v>
      </c>
      <c r="X838" s="25" t="s">
        <v>4265</v>
      </c>
      <c r="Y838" s="9">
        <v>73250</v>
      </c>
    </row>
    <row r="839" spans="1:25">
      <c r="A839" s="108"/>
      <c r="B839" s="108"/>
      <c r="C839" s="247"/>
      <c r="D839" s="165"/>
      <c r="E839" s="247"/>
      <c r="F839" s="77"/>
      <c r="G839" s="76"/>
      <c r="H839" s="77"/>
      <c r="I839" s="179"/>
      <c r="J839" s="180"/>
      <c r="K839" s="179"/>
      <c r="L839" s="190"/>
      <c r="M839" s="191"/>
      <c r="N839" s="190"/>
      <c r="O839" s="200">
        <v>73256</v>
      </c>
      <c r="P839" s="201" t="s">
        <v>3627</v>
      </c>
      <c r="Q839" s="200" t="s">
        <v>4370</v>
      </c>
      <c r="R839" s="167">
        <f t="shared" si="76"/>
        <v>27</v>
      </c>
      <c r="S839" s="25" t="str">
        <f t="shared" si="77"/>
        <v>73256</v>
      </c>
      <c r="T839" s="25" t="str">
        <f t="shared" si="78"/>
        <v>OSC - Termination Allowance</v>
      </c>
      <c r="U839" s="25" t="str">
        <f t="shared" si="79"/>
        <v>D</v>
      </c>
      <c r="V839" s="9" t="s">
        <v>33</v>
      </c>
      <c r="W839" s="25">
        <v>73250</v>
      </c>
      <c r="X839" s="25" t="s">
        <v>4265</v>
      </c>
      <c r="Y839" s="9">
        <v>73250</v>
      </c>
    </row>
    <row r="840" spans="1:25">
      <c r="A840" s="108"/>
      <c r="B840" s="108"/>
      <c r="C840" s="247"/>
      <c r="D840" s="165"/>
      <c r="E840" s="247"/>
      <c r="F840" s="77"/>
      <c r="G840" s="76"/>
      <c r="H840" s="77"/>
      <c r="I840" s="179"/>
      <c r="J840" s="180"/>
      <c r="K840" s="179"/>
      <c r="L840" s="190"/>
      <c r="M840" s="191"/>
      <c r="N840" s="190"/>
      <c r="O840" s="200">
        <v>73257</v>
      </c>
      <c r="P840" s="201" t="s">
        <v>3627</v>
      </c>
      <c r="Q840" s="200" t="s">
        <v>4371</v>
      </c>
      <c r="R840" s="167">
        <f t="shared" si="76"/>
        <v>24</v>
      </c>
      <c r="S840" s="25" t="str">
        <f t="shared" si="77"/>
        <v>73257</v>
      </c>
      <c r="T840" s="25" t="str">
        <f t="shared" si="78"/>
        <v>OSC - Immigration-Permit</v>
      </c>
      <c r="U840" s="25" t="str">
        <f t="shared" si="79"/>
        <v>D</v>
      </c>
      <c r="V840" s="9" t="s">
        <v>33</v>
      </c>
      <c r="W840" s="25">
        <v>73250</v>
      </c>
      <c r="X840" s="25" t="s">
        <v>4265</v>
      </c>
      <c r="Y840" s="9">
        <v>73250</v>
      </c>
    </row>
    <row r="841" spans="1:25">
      <c r="A841" s="108"/>
      <c r="B841" s="108"/>
      <c r="C841" s="247"/>
      <c r="D841" s="165"/>
      <c r="E841" s="247"/>
      <c r="F841" s="77"/>
      <c r="G841" s="76"/>
      <c r="H841" s="77"/>
      <c r="I841" s="179"/>
      <c r="J841" s="180"/>
      <c r="K841" s="179"/>
      <c r="L841" s="190"/>
      <c r="M841" s="191"/>
      <c r="N841" s="190"/>
      <c r="O841" s="200">
        <v>73258</v>
      </c>
      <c r="P841" s="201" t="s">
        <v>3627</v>
      </c>
      <c r="Q841" s="200" t="s">
        <v>4372</v>
      </c>
      <c r="R841" s="167">
        <f t="shared" si="76"/>
        <v>22</v>
      </c>
      <c r="S841" s="25" t="str">
        <f t="shared" si="77"/>
        <v>73258</v>
      </c>
      <c r="T841" s="25" t="str">
        <f t="shared" si="78"/>
        <v>OSC - Police Clearence</v>
      </c>
      <c r="U841" s="25" t="str">
        <f t="shared" si="79"/>
        <v>D</v>
      </c>
      <c r="V841" s="9" t="s">
        <v>33</v>
      </c>
      <c r="W841" s="25">
        <v>73250</v>
      </c>
      <c r="X841" s="25" t="s">
        <v>4265</v>
      </c>
      <c r="Y841" s="9">
        <v>73250</v>
      </c>
    </row>
    <row r="842" spans="1:25">
      <c r="A842" s="108"/>
      <c r="B842" s="108"/>
      <c r="C842" s="247"/>
      <c r="D842" s="165"/>
      <c r="E842" s="247"/>
      <c r="F842" s="77"/>
      <c r="G842" s="76"/>
      <c r="H842" s="77"/>
      <c r="I842" s="179"/>
      <c r="J842" s="180"/>
      <c r="K842" s="179"/>
      <c r="L842" s="190"/>
      <c r="M842" s="191"/>
      <c r="N842" s="190"/>
      <c r="O842" s="200">
        <v>73259</v>
      </c>
      <c r="P842" s="201" t="s">
        <v>3627</v>
      </c>
      <c r="Q842" s="200" t="s">
        <v>4373</v>
      </c>
      <c r="R842" s="167">
        <f t="shared" si="76"/>
        <v>12</v>
      </c>
      <c r="S842" s="25" t="str">
        <f t="shared" si="77"/>
        <v>73259</v>
      </c>
      <c r="T842" s="25" t="str">
        <f t="shared" si="78"/>
        <v>OSC - Others</v>
      </c>
      <c r="U842" s="25" t="str">
        <f t="shared" si="79"/>
        <v>D</v>
      </c>
      <c r="V842" s="9" t="s">
        <v>33</v>
      </c>
      <c r="W842" s="25">
        <v>73250</v>
      </c>
      <c r="X842" s="25" t="s">
        <v>4265</v>
      </c>
      <c r="Y842" s="9">
        <v>73250</v>
      </c>
    </row>
    <row r="843" spans="1:25">
      <c r="A843" s="108"/>
      <c r="B843" s="108"/>
      <c r="C843" s="247"/>
      <c r="D843" s="165"/>
      <c r="E843" s="247"/>
      <c r="F843" s="77"/>
      <c r="G843" s="76"/>
      <c r="H843" s="77"/>
      <c r="I843" s="181">
        <v>7350</v>
      </c>
      <c r="J843" s="180" t="s">
        <v>3627</v>
      </c>
      <c r="K843" s="179" t="s">
        <v>4374</v>
      </c>
      <c r="L843" s="190"/>
      <c r="M843" s="191"/>
      <c r="N843" s="190"/>
      <c r="O843" s="200"/>
      <c r="P843" s="201"/>
      <c r="Q843" s="200"/>
      <c r="R843" s="167">
        <f t="shared" si="76"/>
        <v>35</v>
      </c>
      <c r="S843" s="25" t="str">
        <f t="shared" si="77"/>
        <v>7350</v>
      </c>
      <c r="T843" s="25" t="str">
        <f t="shared" si="78"/>
        <v>Professional Development &amp; Training</v>
      </c>
      <c r="U843" s="25" t="str">
        <f t="shared" si="79"/>
        <v>D</v>
      </c>
      <c r="V843" s="9" t="s">
        <v>29</v>
      </c>
      <c r="W843" s="25">
        <v>700</v>
      </c>
      <c r="X843" s="25" t="s">
        <v>4265</v>
      </c>
      <c r="Y843" s="9"/>
    </row>
    <row r="844" spans="1:25">
      <c r="A844" s="108"/>
      <c r="B844" s="108"/>
      <c r="C844" s="247"/>
      <c r="D844" s="165"/>
      <c r="E844" s="247"/>
      <c r="F844" s="77"/>
      <c r="G844" s="76"/>
      <c r="H844" s="77"/>
      <c r="I844" s="179"/>
      <c r="J844" s="180"/>
      <c r="K844" s="179"/>
      <c r="L844" s="190">
        <v>73500</v>
      </c>
      <c r="M844" s="191" t="s">
        <v>3627</v>
      </c>
      <c r="N844" s="190" t="s">
        <v>4374</v>
      </c>
      <c r="O844" s="200"/>
      <c r="P844" s="201"/>
      <c r="Q844" s="200"/>
      <c r="R844" s="167">
        <f t="shared" si="76"/>
        <v>35</v>
      </c>
      <c r="S844" s="25" t="str">
        <f t="shared" si="77"/>
        <v>73500</v>
      </c>
      <c r="T844" s="25" t="str">
        <f t="shared" si="78"/>
        <v>Professional Development &amp; Training</v>
      </c>
      <c r="U844" s="25" t="str">
        <f t="shared" si="79"/>
        <v>D</v>
      </c>
      <c r="V844" s="9" t="s">
        <v>29</v>
      </c>
      <c r="W844" s="25">
        <v>7350</v>
      </c>
      <c r="X844" s="25" t="s">
        <v>4265</v>
      </c>
      <c r="Y844" s="9"/>
    </row>
    <row r="845" spans="1:25">
      <c r="A845" s="108"/>
      <c r="B845" s="108"/>
      <c r="C845" s="247"/>
      <c r="D845" s="165"/>
      <c r="E845" s="247"/>
      <c r="F845" s="77"/>
      <c r="G845" s="76"/>
      <c r="H845" s="77"/>
      <c r="I845" s="179"/>
      <c r="J845" s="180"/>
      <c r="K845" s="179"/>
      <c r="L845" s="190"/>
      <c r="M845" s="191"/>
      <c r="N845" s="190"/>
      <c r="O845" s="200">
        <v>73501</v>
      </c>
      <c r="P845" s="201" t="s">
        <v>3627</v>
      </c>
      <c r="Q845" s="200" t="s">
        <v>4375</v>
      </c>
      <c r="R845" s="167">
        <f t="shared" si="76"/>
        <v>35</v>
      </c>
      <c r="S845" s="25" t="str">
        <f t="shared" si="77"/>
        <v>73501</v>
      </c>
      <c r="T845" s="25" t="str">
        <f t="shared" si="78"/>
        <v>Training Leave -Establishment Allow</v>
      </c>
      <c r="U845" s="25" t="str">
        <f t="shared" si="79"/>
        <v>D</v>
      </c>
      <c r="V845" s="9" t="s">
        <v>33</v>
      </c>
      <c r="W845" s="25">
        <v>73500</v>
      </c>
      <c r="X845" s="25" t="s">
        <v>4265</v>
      </c>
      <c r="Y845" s="9">
        <v>73500</v>
      </c>
    </row>
    <row r="846" spans="1:25">
      <c r="A846" s="108"/>
      <c r="B846" s="108"/>
      <c r="C846" s="247"/>
      <c r="D846" s="165"/>
      <c r="E846" s="247"/>
      <c r="F846" s="77"/>
      <c r="G846" s="76"/>
      <c r="H846" s="77"/>
      <c r="I846" s="179"/>
      <c r="J846" s="180"/>
      <c r="K846" s="179"/>
      <c r="L846" s="190"/>
      <c r="M846" s="191"/>
      <c r="N846" s="190"/>
      <c r="O846" s="200">
        <v>73502</v>
      </c>
      <c r="P846" s="201" t="s">
        <v>3627</v>
      </c>
      <c r="Q846" s="200" t="s">
        <v>4376</v>
      </c>
      <c r="R846" s="167">
        <f t="shared" si="76"/>
        <v>25</v>
      </c>
      <c r="S846" s="25" t="str">
        <f t="shared" si="77"/>
        <v>73502</v>
      </c>
      <c r="T846" s="25" t="str">
        <f t="shared" si="78"/>
        <v>Conference/Seminar - Fees</v>
      </c>
      <c r="U846" s="25" t="str">
        <f t="shared" si="79"/>
        <v>D</v>
      </c>
      <c r="V846" s="9" t="s">
        <v>33</v>
      </c>
      <c r="W846" s="25">
        <v>73500</v>
      </c>
      <c r="X846" s="25" t="s">
        <v>4265</v>
      </c>
      <c r="Y846" s="9">
        <v>73500</v>
      </c>
    </row>
    <row r="847" spans="1:25">
      <c r="A847" s="108"/>
      <c r="B847" s="108"/>
      <c r="C847" s="247"/>
      <c r="D847" s="165"/>
      <c r="E847" s="247"/>
      <c r="F847" s="77"/>
      <c r="G847" s="76"/>
      <c r="H847" s="77"/>
      <c r="I847" s="179"/>
      <c r="J847" s="180"/>
      <c r="K847" s="179"/>
      <c r="L847" s="190"/>
      <c r="M847" s="191"/>
      <c r="N847" s="190"/>
      <c r="O847" s="200">
        <v>73503</v>
      </c>
      <c r="P847" s="201" t="s">
        <v>3627</v>
      </c>
      <c r="Q847" s="200" t="s">
        <v>4377</v>
      </c>
      <c r="R847" s="167">
        <f t="shared" si="76"/>
        <v>18</v>
      </c>
      <c r="S847" s="25" t="str">
        <f t="shared" si="77"/>
        <v>73503</v>
      </c>
      <c r="T847" s="25" t="str">
        <f t="shared" si="78"/>
        <v xml:space="preserve">Staff Sponsorship </v>
      </c>
      <c r="U847" s="25" t="str">
        <f t="shared" si="79"/>
        <v>D</v>
      </c>
      <c r="V847" s="9" t="s">
        <v>33</v>
      </c>
      <c r="W847" s="25">
        <v>73500</v>
      </c>
      <c r="X847" s="25" t="s">
        <v>4265</v>
      </c>
      <c r="Y847" s="9">
        <v>73500</v>
      </c>
    </row>
    <row r="848" spans="1:25">
      <c r="A848" s="108"/>
      <c r="B848" s="108"/>
      <c r="C848" s="247"/>
      <c r="D848" s="165"/>
      <c r="E848" s="247"/>
      <c r="F848" s="77"/>
      <c r="G848" s="76"/>
      <c r="H848" s="77"/>
      <c r="I848" s="179"/>
      <c r="J848" s="180"/>
      <c r="K848" s="179"/>
      <c r="L848" s="190"/>
      <c r="M848" s="191"/>
      <c r="N848" s="190"/>
      <c r="O848" s="200">
        <v>73504</v>
      </c>
      <c r="P848" s="201" t="s">
        <v>3627</v>
      </c>
      <c r="Q848" s="200" t="s">
        <v>4378</v>
      </c>
      <c r="R848" s="167">
        <f t="shared" si="76"/>
        <v>35</v>
      </c>
      <c r="S848" s="25" t="str">
        <f t="shared" si="77"/>
        <v>73504</v>
      </c>
      <c r="T848" s="25" t="str">
        <f t="shared" si="78"/>
        <v>Staff/Family Sponsorship (75% Tuit)</v>
      </c>
      <c r="U848" s="25" t="str">
        <f t="shared" si="79"/>
        <v>D</v>
      </c>
      <c r="V848" s="9" t="s">
        <v>33</v>
      </c>
      <c r="W848" s="25">
        <v>73500</v>
      </c>
      <c r="X848" s="25" t="s">
        <v>4265</v>
      </c>
      <c r="Y848" s="9">
        <v>73500</v>
      </c>
    </row>
    <row r="849" spans="1:25">
      <c r="A849" s="108"/>
      <c r="B849" s="108"/>
      <c r="C849" s="247"/>
      <c r="D849" s="165"/>
      <c r="E849" s="247"/>
      <c r="F849" s="77"/>
      <c r="G849" s="76"/>
      <c r="H849" s="77"/>
      <c r="I849" s="179"/>
      <c r="J849" s="180"/>
      <c r="K849" s="179"/>
      <c r="L849" s="190"/>
      <c r="M849" s="191"/>
      <c r="N849" s="190"/>
      <c r="O849" s="200">
        <v>73505</v>
      </c>
      <c r="P849" s="201" t="s">
        <v>3627</v>
      </c>
      <c r="Q849" s="200" t="s">
        <v>4379</v>
      </c>
      <c r="R849" s="167">
        <f t="shared" si="76"/>
        <v>14</v>
      </c>
      <c r="S849" s="25" t="str">
        <f t="shared" si="77"/>
        <v>73505</v>
      </c>
      <c r="T849" s="25" t="str">
        <f t="shared" si="78"/>
        <v>Job Evaluation</v>
      </c>
      <c r="U849" s="25" t="str">
        <f t="shared" si="79"/>
        <v>D</v>
      </c>
      <c r="V849" s="9" t="s">
        <v>33</v>
      </c>
      <c r="W849" s="25">
        <v>73500</v>
      </c>
      <c r="X849" s="25" t="s">
        <v>4265</v>
      </c>
      <c r="Y849" s="9">
        <v>73500</v>
      </c>
    </row>
    <row r="850" spans="1:25">
      <c r="A850" s="108"/>
      <c r="B850" s="108"/>
      <c r="C850" s="247"/>
      <c r="D850" s="165"/>
      <c r="E850" s="247"/>
      <c r="F850" s="77"/>
      <c r="G850" s="76"/>
      <c r="H850" s="77"/>
      <c r="I850" s="179"/>
      <c r="J850" s="180"/>
      <c r="K850" s="179"/>
      <c r="L850" s="190"/>
      <c r="M850" s="191"/>
      <c r="N850" s="190"/>
      <c r="O850" s="200">
        <v>73506</v>
      </c>
      <c r="P850" s="201" t="s">
        <v>3627</v>
      </c>
      <c r="Q850" s="200" t="s">
        <v>4380</v>
      </c>
      <c r="R850" s="167">
        <f t="shared" si="76"/>
        <v>23</v>
      </c>
      <c r="S850" s="25" t="str">
        <f t="shared" si="77"/>
        <v>73506</v>
      </c>
      <c r="T850" s="25" t="str">
        <f t="shared" si="78"/>
        <v>Registration/Membership</v>
      </c>
      <c r="U850" s="25" t="str">
        <f t="shared" si="79"/>
        <v>D</v>
      </c>
      <c r="V850" s="9" t="s">
        <v>33</v>
      </c>
      <c r="W850" s="25">
        <v>73500</v>
      </c>
      <c r="X850" s="25" t="s">
        <v>4265</v>
      </c>
      <c r="Y850" s="9">
        <v>73500</v>
      </c>
    </row>
    <row r="851" spans="1:25">
      <c r="A851" s="108"/>
      <c r="B851" s="108"/>
      <c r="C851" s="247"/>
      <c r="D851" s="165"/>
      <c r="E851" s="247"/>
      <c r="F851" s="77"/>
      <c r="G851" s="76"/>
      <c r="H851" s="77"/>
      <c r="I851" s="181">
        <v>7375</v>
      </c>
      <c r="J851" s="180" t="s">
        <v>3627</v>
      </c>
      <c r="K851" s="179" t="s">
        <v>4381</v>
      </c>
      <c r="L851" s="190"/>
      <c r="M851" s="191"/>
      <c r="N851" s="190"/>
      <c r="O851" s="200"/>
      <c r="P851" s="201"/>
      <c r="Q851" s="200"/>
      <c r="R851" s="167">
        <f t="shared" si="76"/>
        <v>23</v>
      </c>
      <c r="S851" s="25" t="str">
        <f t="shared" si="77"/>
        <v>7375</v>
      </c>
      <c r="T851" s="25" t="str">
        <f t="shared" si="78"/>
        <v>Printing and Stationery</v>
      </c>
      <c r="U851" s="25" t="str">
        <f t="shared" si="79"/>
        <v>D</v>
      </c>
      <c r="V851" s="9" t="s">
        <v>29</v>
      </c>
      <c r="W851" s="25">
        <v>700</v>
      </c>
      <c r="X851" s="25" t="s">
        <v>4265</v>
      </c>
      <c r="Y851" s="9"/>
    </row>
    <row r="852" spans="1:25">
      <c r="A852" s="108"/>
      <c r="B852" s="108"/>
      <c r="C852" s="247"/>
      <c r="D852" s="165"/>
      <c r="E852" s="247"/>
      <c r="F852" s="77"/>
      <c r="G852" s="76"/>
      <c r="H852" s="77"/>
      <c r="I852" s="179"/>
      <c r="J852" s="180"/>
      <c r="K852" s="179"/>
      <c r="L852" s="190">
        <v>73750</v>
      </c>
      <c r="M852" s="191" t="s">
        <v>3627</v>
      </c>
      <c r="N852" s="190" t="s">
        <v>4381</v>
      </c>
      <c r="O852" s="200"/>
      <c r="P852" s="201"/>
      <c r="Q852" s="200"/>
      <c r="R852" s="167">
        <f t="shared" si="76"/>
        <v>23</v>
      </c>
      <c r="S852" s="25" t="str">
        <f t="shared" si="77"/>
        <v>73750</v>
      </c>
      <c r="T852" s="25" t="str">
        <f t="shared" si="78"/>
        <v>Printing and Stationery</v>
      </c>
      <c r="U852" s="25" t="str">
        <f t="shared" si="79"/>
        <v>D</v>
      </c>
      <c r="V852" s="9" t="s">
        <v>29</v>
      </c>
      <c r="W852" s="25">
        <v>7375</v>
      </c>
      <c r="X852" s="25" t="s">
        <v>4265</v>
      </c>
      <c r="Y852" s="9"/>
    </row>
    <row r="853" spans="1:25">
      <c r="A853" s="108"/>
      <c r="B853" s="108"/>
      <c r="C853" s="247"/>
      <c r="D853" s="165"/>
      <c r="E853" s="247"/>
      <c r="F853" s="77"/>
      <c r="G853" s="76"/>
      <c r="H853" s="77"/>
      <c r="I853" s="179"/>
      <c r="J853" s="180"/>
      <c r="K853" s="179"/>
      <c r="L853" s="190"/>
      <c r="M853" s="191"/>
      <c r="N853" s="190"/>
      <c r="O853" s="200">
        <v>73751</v>
      </c>
      <c r="P853" s="201" t="s">
        <v>3627</v>
      </c>
      <c r="Q853" s="200" t="s">
        <v>4189</v>
      </c>
      <c r="R853" s="167">
        <f t="shared" si="76"/>
        <v>10</v>
      </c>
      <c r="S853" s="25" t="str">
        <f t="shared" si="77"/>
        <v>73751</v>
      </c>
      <c r="T853" s="25" t="str">
        <f t="shared" si="78"/>
        <v>Stationery</v>
      </c>
      <c r="U853" s="25" t="str">
        <f t="shared" si="79"/>
        <v>D</v>
      </c>
      <c r="V853" s="9" t="s">
        <v>33</v>
      </c>
      <c r="W853" s="25">
        <v>73750</v>
      </c>
      <c r="X853" s="25" t="s">
        <v>4265</v>
      </c>
      <c r="Y853" s="9">
        <v>73750</v>
      </c>
    </row>
    <row r="854" spans="1:25">
      <c r="A854" s="108"/>
      <c r="B854" s="108"/>
      <c r="C854" s="247"/>
      <c r="D854" s="165"/>
      <c r="E854" s="247"/>
      <c r="F854" s="77"/>
      <c r="G854" s="76"/>
      <c r="H854" s="77"/>
      <c r="I854" s="179"/>
      <c r="J854" s="180"/>
      <c r="K854" s="179"/>
      <c r="L854" s="190"/>
      <c r="M854" s="191"/>
      <c r="N854" s="190"/>
      <c r="O854" s="200">
        <v>73752</v>
      </c>
      <c r="P854" s="201" t="s">
        <v>3627</v>
      </c>
      <c r="Q854" s="200" t="s">
        <v>4382</v>
      </c>
      <c r="R854" s="167">
        <f t="shared" si="76"/>
        <v>21</v>
      </c>
      <c r="S854" s="25" t="str">
        <f t="shared" si="77"/>
        <v>73752</v>
      </c>
      <c r="T854" s="25" t="str">
        <f t="shared" si="78"/>
        <v>Printing/Photocopying</v>
      </c>
      <c r="U854" s="25" t="str">
        <f t="shared" si="79"/>
        <v>D</v>
      </c>
      <c r="V854" s="9" t="s">
        <v>33</v>
      </c>
      <c r="W854" s="25">
        <v>73750</v>
      </c>
      <c r="X854" s="25" t="s">
        <v>4265</v>
      </c>
      <c r="Y854" s="9">
        <v>73750</v>
      </c>
    </row>
    <row r="855" spans="1:25">
      <c r="A855" s="108"/>
      <c r="B855" s="108"/>
      <c r="C855" s="247"/>
      <c r="D855" s="165"/>
      <c r="E855" s="247"/>
      <c r="F855" s="77"/>
      <c r="G855" s="76"/>
      <c r="H855" s="77"/>
      <c r="I855" s="181">
        <v>7400</v>
      </c>
      <c r="J855" s="180" t="s">
        <v>3627</v>
      </c>
      <c r="K855" s="179" t="s">
        <v>4383</v>
      </c>
      <c r="L855" s="190"/>
      <c r="M855" s="191"/>
      <c r="N855" s="190"/>
      <c r="O855" s="200"/>
      <c r="P855" s="201"/>
      <c r="Q855" s="200"/>
      <c r="R855" s="167">
        <f t="shared" si="76"/>
        <v>17</v>
      </c>
      <c r="S855" s="25" t="str">
        <f t="shared" si="77"/>
        <v>7400</v>
      </c>
      <c r="T855" s="25" t="str">
        <f t="shared" si="78"/>
        <v>Workshop Expenses</v>
      </c>
      <c r="U855" s="25" t="str">
        <f t="shared" si="79"/>
        <v>D</v>
      </c>
      <c r="V855" s="9" t="s">
        <v>29</v>
      </c>
      <c r="W855" s="25">
        <v>700</v>
      </c>
      <c r="X855" s="25" t="s">
        <v>4265</v>
      </c>
      <c r="Y855" s="9"/>
    </row>
    <row r="856" spans="1:25">
      <c r="A856" s="108"/>
      <c r="B856" s="108"/>
      <c r="C856" s="247"/>
      <c r="D856" s="165"/>
      <c r="E856" s="247"/>
      <c r="F856" s="77"/>
      <c r="G856" s="76"/>
      <c r="H856" s="77"/>
      <c r="I856" s="179"/>
      <c r="J856" s="180"/>
      <c r="K856" s="179"/>
      <c r="L856" s="190">
        <v>74000</v>
      </c>
      <c r="M856" s="191" t="s">
        <v>3627</v>
      </c>
      <c r="N856" s="190" t="s">
        <v>4383</v>
      </c>
      <c r="O856" s="200"/>
      <c r="P856" s="201"/>
      <c r="Q856" s="200"/>
      <c r="R856" s="167">
        <f t="shared" si="76"/>
        <v>17</v>
      </c>
      <c r="S856" s="25" t="str">
        <f t="shared" si="77"/>
        <v>74000</v>
      </c>
      <c r="T856" s="25" t="str">
        <f t="shared" si="78"/>
        <v>Workshop Expenses</v>
      </c>
      <c r="U856" s="25" t="str">
        <f t="shared" si="79"/>
        <v>D</v>
      </c>
      <c r="V856" s="9" t="s">
        <v>29</v>
      </c>
      <c r="W856" s="25">
        <v>7400</v>
      </c>
      <c r="X856" s="25" t="s">
        <v>4265</v>
      </c>
      <c r="Y856" s="9"/>
    </row>
    <row r="857" spans="1:25">
      <c r="A857" s="108"/>
      <c r="B857" s="108"/>
      <c r="C857" s="247"/>
      <c r="D857" s="165"/>
      <c r="E857" s="247"/>
      <c r="F857" s="77"/>
      <c r="G857" s="76"/>
      <c r="H857" s="77"/>
      <c r="I857" s="179"/>
      <c r="J857" s="180"/>
      <c r="K857" s="179"/>
      <c r="L857" s="190"/>
      <c r="M857" s="191"/>
      <c r="N857" s="190"/>
      <c r="O857" s="200">
        <v>74001</v>
      </c>
      <c r="P857" s="201" t="s">
        <v>3627</v>
      </c>
      <c r="Q857" s="200" t="s">
        <v>4383</v>
      </c>
      <c r="R857" s="167">
        <f t="shared" si="76"/>
        <v>17</v>
      </c>
      <c r="S857" s="25" t="str">
        <f t="shared" si="77"/>
        <v>74001</v>
      </c>
      <c r="T857" s="25" t="str">
        <f t="shared" si="78"/>
        <v>Workshop Expenses</v>
      </c>
      <c r="U857" s="25" t="str">
        <f t="shared" si="79"/>
        <v>D</v>
      </c>
      <c r="V857" s="9" t="s">
        <v>33</v>
      </c>
      <c r="W857" s="25">
        <v>74000</v>
      </c>
      <c r="X857" s="25" t="s">
        <v>4265</v>
      </c>
      <c r="Y857" s="9">
        <v>74000</v>
      </c>
    </row>
    <row r="858" spans="1:25">
      <c r="A858" s="108"/>
      <c r="B858" s="108"/>
      <c r="C858" s="247"/>
      <c r="D858" s="165"/>
      <c r="E858" s="247"/>
      <c r="F858" s="77"/>
      <c r="G858" s="76"/>
      <c r="H858" s="77"/>
      <c r="I858" s="181">
        <v>7425</v>
      </c>
      <c r="J858" s="180" t="s">
        <v>3627</v>
      </c>
      <c r="K858" s="179" t="s">
        <v>4384</v>
      </c>
      <c r="L858" s="190"/>
      <c r="M858" s="191"/>
      <c r="N858" s="190"/>
      <c r="O858" s="200"/>
      <c r="P858" s="201"/>
      <c r="Q858" s="200"/>
      <c r="R858" s="167">
        <f t="shared" si="76"/>
        <v>28</v>
      </c>
      <c r="S858" s="25" t="str">
        <f t="shared" si="77"/>
        <v>7425</v>
      </c>
      <c r="T858" s="25" t="str">
        <f t="shared" si="78"/>
        <v>Insurance Premiums - General</v>
      </c>
      <c r="U858" s="25" t="str">
        <f t="shared" si="79"/>
        <v>D</v>
      </c>
      <c r="V858" s="9" t="s">
        <v>29</v>
      </c>
      <c r="W858" s="25">
        <v>700</v>
      </c>
      <c r="X858" s="25" t="s">
        <v>4265</v>
      </c>
      <c r="Y858" s="9"/>
    </row>
    <row r="859" spans="1:25">
      <c r="A859" s="108"/>
      <c r="B859" s="108"/>
      <c r="C859" s="247"/>
      <c r="D859" s="165"/>
      <c r="E859" s="247"/>
      <c r="F859" s="77"/>
      <c r="G859" s="76"/>
      <c r="H859" s="77"/>
      <c r="I859" s="179"/>
      <c r="J859" s="180"/>
      <c r="K859" s="179"/>
      <c r="L859" s="190">
        <v>74250</v>
      </c>
      <c r="M859" s="191" t="s">
        <v>3627</v>
      </c>
      <c r="N859" s="190" t="s">
        <v>4384</v>
      </c>
      <c r="O859" s="200"/>
      <c r="P859" s="201"/>
      <c r="Q859" s="200"/>
      <c r="R859" s="167">
        <f t="shared" si="76"/>
        <v>28</v>
      </c>
      <c r="S859" s="25" t="str">
        <f t="shared" si="77"/>
        <v>74250</v>
      </c>
      <c r="T859" s="25" t="str">
        <f t="shared" si="78"/>
        <v>Insurance Premiums - General</v>
      </c>
      <c r="U859" s="25" t="str">
        <f t="shared" si="79"/>
        <v>D</v>
      </c>
      <c r="V859" s="9" t="s">
        <v>29</v>
      </c>
      <c r="W859" s="25">
        <v>7425</v>
      </c>
      <c r="X859" s="25" t="s">
        <v>4265</v>
      </c>
      <c r="Y859" s="9"/>
    </row>
    <row r="860" spans="1:25">
      <c r="A860" s="108"/>
      <c r="B860" s="108"/>
      <c r="C860" s="247"/>
      <c r="D860" s="165"/>
      <c r="E860" s="247"/>
      <c r="F860" s="77"/>
      <c r="G860" s="76"/>
      <c r="H860" s="77"/>
      <c r="I860" s="179"/>
      <c r="J860" s="180"/>
      <c r="K860" s="179"/>
      <c r="L860" s="190"/>
      <c r="M860" s="191"/>
      <c r="N860" s="190"/>
      <c r="O860" s="200">
        <v>74251</v>
      </c>
      <c r="P860" s="201" t="s">
        <v>3627</v>
      </c>
      <c r="Q860" s="200" t="s">
        <v>4384</v>
      </c>
      <c r="R860" s="167">
        <f t="shared" si="76"/>
        <v>28</v>
      </c>
      <c r="S860" s="25" t="str">
        <f t="shared" si="77"/>
        <v>74251</v>
      </c>
      <c r="T860" s="25" t="str">
        <f t="shared" si="78"/>
        <v>Insurance Premiums - General</v>
      </c>
      <c r="U860" s="25" t="str">
        <f t="shared" si="79"/>
        <v>D</v>
      </c>
      <c r="V860" s="9" t="s">
        <v>33</v>
      </c>
      <c r="W860" s="25">
        <v>74250</v>
      </c>
      <c r="X860" s="25" t="s">
        <v>4265</v>
      </c>
      <c r="Y860" s="9">
        <v>74250</v>
      </c>
    </row>
    <row r="861" spans="1:25">
      <c r="A861" s="108"/>
      <c r="B861" s="108"/>
      <c r="C861" s="247"/>
      <c r="D861" s="165"/>
      <c r="E861" s="247"/>
      <c r="F861" s="77"/>
      <c r="G861" s="76"/>
      <c r="H861" s="77"/>
      <c r="I861" s="179"/>
      <c r="J861" s="180"/>
      <c r="K861" s="179"/>
      <c r="L861" s="190"/>
      <c r="M861" s="191"/>
      <c r="N861" s="190"/>
      <c r="O861" s="200">
        <v>74252</v>
      </c>
      <c r="P861" s="201" t="s">
        <v>3627</v>
      </c>
      <c r="Q861" s="200" t="s">
        <v>4385</v>
      </c>
      <c r="R861" s="167">
        <f t="shared" si="76"/>
        <v>22</v>
      </c>
      <c r="S861" s="25" t="str">
        <f t="shared" si="77"/>
        <v>74252</v>
      </c>
      <c r="T861" s="25" t="str">
        <f t="shared" si="78"/>
        <v>Insurance - Evaluation</v>
      </c>
      <c r="U861" s="25" t="str">
        <f t="shared" si="79"/>
        <v>D</v>
      </c>
      <c r="V861" s="9" t="s">
        <v>33</v>
      </c>
      <c r="W861" s="25">
        <v>74250</v>
      </c>
      <c r="X861" s="25" t="s">
        <v>4265</v>
      </c>
      <c r="Y861" s="9">
        <v>74250</v>
      </c>
    </row>
    <row r="862" spans="1:25">
      <c r="A862" s="108"/>
      <c r="B862" s="108"/>
      <c r="C862" s="247"/>
      <c r="D862" s="165"/>
      <c r="E862" s="247"/>
      <c r="F862" s="77"/>
      <c r="G862" s="76"/>
      <c r="H862" s="77"/>
      <c r="I862" s="181">
        <v>7450</v>
      </c>
      <c r="J862" s="180" t="s">
        <v>3627</v>
      </c>
      <c r="K862" s="179" t="s">
        <v>4386</v>
      </c>
      <c r="L862" s="190"/>
      <c r="M862" s="191"/>
      <c r="N862" s="190"/>
      <c r="O862" s="200"/>
      <c r="P862" s="201"/>
      <c r="Q862" s="200"/>
      <c r="R862" s="167">
        <f t="shared" si="76"/>
        <v>30</v>
      </c>
      <c r="S862" s="25" t="str">
        <f t="shared" si="77"/>
        <v>7450</v>
      </c>
      <c r="T862" s="25" t="str">
        <f t="shared" si="78"/>
        <v>Computer Software and Hardware</v>
      </c>
      <c r="U862" s="25" t="str">
        <f t="shared" si="79"/>
        <v>D</v>
      </c>
      <c r="V862" s="9" t="s">
        <v>29</v>
      </c>
      <c r="W862" s="25">
        <v>700</v>
      </c>
      <c r="X862" s="25" t="s">
        <v>4265</v>
      </c>
      <c r="Y862" s="9"/>
    </row>
    <row r="863" spans="1:25">
      <c r="A863" s="108"/>
      <c r="B863" s="108"/>
      <c r="C863" s="247"/>
      <c r="D863" s="165"/>
      <c r="E863" s="247"/>
      <c r="F863" s="77"/>
      <c r="G863" s="76"/>
      <c r="H863" s="77"/>
      <c r="I863" s="179"/>
      <c r="J863" s="180"/>
      <c r="K863" s="179"/>
      <c r="L863" s="190">
        <v>74500</v>
      </c>
      <c r="M863" s="191" t="s">
        <v>3627</v>
      </c>
      <c r="N863" s="190" t="s">
        <v>4386</v>
      </c>
      <c r="O863" s="200"/>
      <c r="P863" s="201"/>
      <c r="Q863" s="200"/>
      <c r="R863" s="167">
        <f t="shared" si="76"/>
        <v>30</v>
      </c>
      <c r="S863" s="25" t="str">
        <f t="shared" si="77"/>
        <v>74500</v>
      </c>
      <c r="T863" s="25" t="str">
        <f t="shared" si="78"/>
        <v>Computer Software and Hardware</v>
      </c>
      <c r="U863" s="25" t="str">
        <f t="shared" si="79"/>
        <v>D</v>
      </c>
      <c r="V863" s="9" t="s">
        <v>29</v>
      </c>
      <c r="W863" s="25">
        <v>7450</v>
      </c>
      <c r="X863" s="25" t="s">
        <v>4265</v>
      </c>
      <c r="Y863" s="9"/>
    </row>
    <row r="864" spans="1:25">
      <c r="A864" s="108"/>
      <c r="B864" s="108"/>
      <c r="C864" s="247"/>
      <c r="D864" s="165"/>
      <c r="E864" s="247"/>
      <c r="F864" s="77"/>
      <c r="G864" s="76"/>
      <c r="H864" s="77"/>
      <c r="I864" s="179"/>
      <c r="J864" s="180"/>
      <c r="K864" s="179"/>
      <c r="L864" s="190"/>
      <c r="M864" s="191"/>
      <c r="N864" s="190"/>
      <c r="O864" s="200">
        <v>74501</v>
      </c>
      <c r="P864" s="201" t="s">
        <v>3627</v>
      </c>
      <c r="Q864" s="200" t="s">
        <v>4387</v>
      </c>
      <c r="R864" s="167">
        <f t="shared" si="76"/>
        <v>28</v>
      </c>
      <c r="S864" s="25" t="str">
        <f t="shared" si="77"/>
        <v>74501</v>
      </c>
      <c r="T864" s="25" t="str">
        <f t="shared" si="78"/>
        <v>Computer Parts &amp; Accessories</v>
      </c>
      <c r="U864" s="25" t="str">
        <f t="shared" si="79"/>
        <v>D</v>
      </c>
      <c r="V864" s="9" t="s">
        <v>33</v>
      </c>
      <c r="W864" s="25">
        <v>74500</v>
      </c>
      <c r="X864" s="25" t="s">
        <v>4265</v>
      </c>
      <c r="Y864" s="9">
        <v>74500</v>
      </c>
    </row>
    <row r="865" spans="1:25">
      <c r="A865" s="108"/>
      <c r="B865" s="108"/>
      <c r="C865" s="247"/>
      <c r="D865" s="165"/>
      <c r="E865" s="247"/>
      <c r="F865" s="77"/>
      <c r="G865" s="76"/>
      <c r="H865" s="77"/>
      <c r="I865" s="179"/>
      <c r="J865" s="180"/>
      <c r="K865" s="179"/>
      <c r="L865" s="190"/>
      <c r="M865" s="191"/>
      <c r="N865" s="190"/>
      <c r="O865" s="200">
        <v>74502</v>
      </c>
      <c r="P865" s="201" t="s">
        <v>3627</v>
      </c>
      <c r="Q865" s="200" t="s">
        <v>4388</v>
      </c>
      <c r="R865" s="167">
        <f t="shared" si="76"/>
        <v>17</v>
      </c>
      <c r="S865" s="25" t="str">
        <f t="shared" si="77"/>
        <v>74502</v>
      </c>
      <c r="T865" s="25" t="str">
        <f t="shared" si="78"/>
        <v>Software Licenses</v>
      </c>
      <c r="U865" s="25" t="str">
        <f t="shared" si="79"/>
        <v>D</v>
      </c>
      <c r="V865" s="9" t="s">
        <v>33</v>
      </c>
      <c r="W865" s="25">
        <v>74500</v>
      </c>
      <c r="X865" s="25" t="s">
        <v>4265</v>
      </c>
      <c r="Y865" s="9">
        <v>74500</v>
      </c>
    </row>
    <row r="866" spans="1:25">
      <c r="A866" s="108"/>
      <c r="B866" s="108"/>
      <c r="C866" s="247"/>
      <c r="D866" s="165"/>
      <c r="E866" s="247"/>
      <c r="F866" s="77"/>
      <c r="G866" s="76"/>
      <c r="H866" s="77"/>
      <c r="I866" s="181">
        <v>7475</v>
      </c>
      <c r="J866" s="180" t="s">
        <v>3627</v>
      </c>
      <c r="K866" s="179" t="s">
        <v>4389</v>
      </c>
      <c r="L866" s="190"/>
      <c r="M866" s="191"/>
      <c r="N866" s="190"/>
      <c r="O866" s="200"/>
      <c r="P866" s="201"/>
      <c r="Q866" s="200"/>
      <c r="R866" s="167">
        <f t="shared" si="76"/>
        <v>11</v>
      </c>
      <c r="S866" s="25" t="str">
        <f t="shared" si="77"/>
        <v>7475</v>
      </c>
      <c r="T866" s="25" t="str">
        <f t="shared" si="78"/>
        <v>Advertising</v>
      </c>
      <c r="U866" s="25" t="str">
        <f t="shared" si="79"/>
        <v>D</v>
      </c>
      <c r="V866" s="9" t="s">
        <v>29</v>
      </c>
      <c r="W866" s="25">
        <v>700</v>
      </c>
      <c r="X866" s="25" t="s">
        <v>4265</v>
      </c>
      <c r="Y866" s="9"/>
    </row>
    <row r="867" spans="1:25">
      <c r="A867" s="108"/>
      <c r="B867" s="108"/>
      <c r="C867" s="247"/>
      <c r="D867" s="165"/>
      <c r="E867" s="247"/>
      <c r="F867" s="77"/>
      <c r="G867" s="76"/>
      <c r="H867" s="77"/>
      <c r="I867" s="179"/>
      <c r="J867" s="180"/>
      <c r="K867" s="179"/>
      <c r="L867" s="190">
        <v>74750</v>
      </c>
      <c r="M867" s="191" t="s">
        <v>3627</v>
      </c>
      <c r="N867" s="190" t="s">
        <v>4389</v>
      </c>
      <c r="O867" s="200"/>
      <c r="P867" s="201"/>
      <c r="Q867" s="200"/>
      <c r="R867" s="167">
        <f t="shared" ref="R867:R932" si="80">MAX(LEN(H867),LEN(K867),LEN(N867), LEN(Q867))</f>
        <v>11</v>
      </c>
      <c r="S867" s="25" t="str">
        <f t="shared" si="77"/>
        <v>74750</v>
      </c>
      <c r="T867" s="25" t="str">
        <f t="shared" si="78"/>
        <v>Advertising</v>
      </c>
      <c r="U867" s="25" t="str">
        <f t="shared" si="79"/>
        <v>D</v>
      </c>
      <c r="V867" s="9" t="s">
        <v>29</v>
      </c>
      <c r="W867" s="25">
        <v>7475</v>
      </c>
      <c r="X867" s="25" t="s">
        <v>4265</v>
      </c>
      <c r="Y867" s="9"/>
    </row>
    <row r="868" spans="1:25">
      <c r="A868" s="108"/>
      <c r="B868" s="108"/>
      <c r="C868" s="247"/>
      <c r="D868" s="165"/>
      <c r="E868" s="247"/>
      <c r="F868" s="77"/>
      <c r="G868" s="76"/>
      <c r="H868" s="77"/>
      <c r="I868" s="179"/>
      <c r="J868" s="180"/>
      <c r="K868" s="179"/>
      <c r="L868" s="190"/>
      <c r="M868" s="191"/>
      <c r="N868" s="190"/>
      <c r="O868" s="200">
        <v>74751</v>
      </c>
      <c r="P868" s="201" t="s">
        <v>3627</v>
      </c>
      <c r="Q868" s="200" t="s">
        <v>4389</v>
      </c>
      <c r="R868" s="167">
        <f t="shared" si="80"/>
        <v>11</v>
      </c>
      <c r="S868" s="25" t="str">
        <f t="shared" si="77"/>
        <v>74751</v>
      </c>
      <c r="T868" s="25" t="str">
        <f t="shared" si="78"/>
        <v>Advertising</v>
      </c>
      <c r="U868" s="25" t="str">
        <f t="shared" si="79"/>
        <v>D</v>
      </c>
      <c r="V868" s="9" t="s">
        <v>33</v>
      </c>
      <c r="W868" s="25">
        <v>74750</v>
      </c>
      <c r="X868" s="25" t="s">
        <v>4265</v>
      </c>
      <c r="Y868" s="9">
        <v>74750</v>
      </c>
    </row>
    <row r="869" spans="1:25">
      <c r="A869" s="108"/>
      <c r="B869" s="108"/>
      <c r="C869" s="247"/>
      <c r="D869" s="165"/>
      <c r="E869" s="247"/>
      <c r="F869" s="77"/>
      <c r="G869" s="76"/>
      <c r="H869" s="77"/>
      <c r="I869" s="179"/>
      <c r="J869" s="180"/>
      <c r="K869" s="179"/>
      <c r="L869" s="190"/>
      <c r="M869" s="191"/>
      <c r="N869" s="190"/>
      <c r="O869" s="200">
        <v>74752</v>
      </c>
      <c r="P869" s="201" t="s">
        <v>3627</v>
      </c>
      <c r="Q869" s="200" t="s">
        <v>4390</v>
      </c>
      <c r="R869" s="167">
        <f t="shared" si="80"/>
        <v>24</v>
      </c>
      <c r="S869" s="25" t="str">
        <f t="shared" si="77"/>
        <v>74752</v>
      </c>
      <c r="T869" s="25" t="str">
        <f t="shared" si="78"/>
        <v>Marketing/Communications</v>
      </c>
      <c r="U869" s="25" t="str">
        <f t="shared" si="79"/>
        <v>D</v>
      </c>
      <c r="V869" s="9" t="s">
        <v>33</v>
      </c>
      <c r="W869" s="25">
        <v>74750</v>
      </c>
      <c r="X869" s="25" t="s">
        <v>4265</v>
      </c>
      <c r="Y869" s="9">
        <v>74750</v>
      </c>
    </row>
    <row r="870" spans="1:25">
      <c r="A870" s="108"/>
      <c r="B870" s="108"/>
      <c r="C870" s="247"/>
      <c r="D870" s="165"/>
      <c r="E870" s="247"/>
      <c r="F870" s="77"/>
      <c r="G870" s="76"/>
      <c r="H870" s="77"/>
      <c r="I870" s="179"/>
      <c r="J870" s="180"/>
      <c r="K870" s="179"/>
      <c r="L870" s="190"/>
      <c r="M870" s="191"/>
      <c r="N870" s="190"/>
      <c r="O870" s="200">
        <v>74753</v>
      </c>
      <c r="P870" s="201" t="s">
        <v>3627</v>
      </c>
      <c r="Q870" s="200" t="s">
        <v>4391</v>
      </c>
      <c r="R870" s="167">
        <f t="shared" si="80"/>
        <v>12</v>
      </c>
      <c r="S870" s="25" t="str">
        <f t="shared" si="77"/>
        <v>74753</v>
      </c>
      <c r="T870" s="25" t="str">
        <f t="shared" si="78"/>
        <v>Publications</v>
      </c>
      <c r="U870" s="25" t="str">
        <f t="shared" si="79"/>
        <v>D</v>
      </c>
      <c r="V870" s="9" t="s">
        <v>33</v>
      </c>
      <c r="W870" s="25">
        <v>74750</v>
      </c>
      <c r="X870" s="25" t="s">
        <v>4265</v>
      </c>
      <c r="Y870" s="9">
        <v>74750</v>
      </c>
    </row>
    <row r="871" spans="1:25">
      <c r="A871" s="108"/>
      <c r="B871" s="108"/>
      <c r="C871" s="247"/>
      <c r="D871" s="165"/>
      <c r="E871" s="247"/>
      <c r="F871" s="77"/>
      <c r="G871" s="76"/>
      <c r="H871" s="77"/>
      <c r="I871" s="181">
        <v>7500</v>
      </c>
      <c r="J871" s="180" t="s">
        <v>3627</v>
      </c>
      <c r="K871" s="179" t="s">
        <v>4392</v>
      </c>
      <c r="L871" s="190"/>
      <c r="M871" s="191"/>
      <c r="N871" s="190"/>
      <c r="O871" s="200"/>
      <c r="P871" s="201"/>
      <c r="Q871" s="200"/>
      <c r="R871" s="167">
        <f t="shared" si="80"/>
        <v>35</v>
      </c>
      <c r="S871" s="25" t="str">
        <f t="shared" si="77"/>
        <v>7500</v>
      </c>
      <c r="T871" s="25" t="str">
        <f t="shared" si="78"/>
        <v>Hospitality/Expenditure on Meetings</v>
      </c>
      <c r="U871" s="25" t="str">
        <f t="shared" si="79"/>
        <v>D</v>
      </c>
      <c r="V871" s="9" t="s">
        <v>29</v>
      </c>
      <c r="W871" s="25">
        <v>700</v>
      </c>
      <c r="X871" s="25" t="s">
        <v>4265</v>
      </c>
      <c r="Y871" s="9"/>
    </row>
    <row r="872" spans="1:25">
      <c r="A872" s="108"/>
      <c r="B872" s="108"/>
      <c r="C872" s="247"/>
      <c r="D872" s="165"/>
      <c r="E872" s="247"/>
      <c r="F872" s="77"/>
      <c r="G872" s="76"/>
      <c r="H872" s="77"/>
      <c r="I872" s="179"/>
      <c r="J872" s="180"/>
      <c r="K872" s="179"/>
      <c r="L872" s="190">
        <v>75000</v>
      </c>
      <c r="M872" s="191" t="s">
        <v>3627</v>
      </c>
      <c r="N872" s="190" t="s">
        <v>4392</v>
      </c>
      <c r="O872" s="200"/>
      <c r="P872" s="201"/>
      <c r="Q872" s="200"/>
      <c r="R872" s="167">
        <f t="shared" si="80"/>
        <v>35</v>
      </c>
      <c r="S872" s="25" t="str">
        <f t="shared" si="77"/>
        <v>75000</v>
      </c>
      <c r="T872" s="25" t="str">
        <f t="shared" si="78"/>
        <v>Hospitality/Expenditure on Meetings</v>
      </c>
      <c r="U872" s="25" t="str">
        <f t="shared" si="79"/>
        <v>D</v>
      </c>
      <c r="V872" s="9" t="s">
        <v>29</v>
      </c>
      <c r="W872" s="25">
        <v>7500</v>
      </c>
      <c r="X872" s="25" t="s">
        <v>4265</v>
      </c>
      <c r="Y872" s="9"/>
    </row>
    <row r="873" spans="1:25">
      <c r="A873" s="108"/>
      <c r="B873" s="108"/>
      <c r="C873" s="247"/>
      <c r="D873" s="165"/>
      <c r="E873" s="247"/>
      <c r="F873" s="77"/>
      <c r="G873" s="76"/>
      <c r="H873" s="77"/>
      <c r="I873" s="179"/>
      <c r="J873" s="180"/>
      <c r="K873" s="179"/>
      <c r="L873" s="190"/>
      <c r="M873" s="191"/>
      <c r="N873" s="190"/>
      <c r="O873" s="200">
        <v>75001</v>
      </c>
      <c r="P873" s="201" t="s">
        <v>3627</v>
      </c>
      <c r="Q873" s="200" t="s">
        <v>4392</v>
      </c>
      <c r="R873" s="167">
        <f t="shared" si="80"/>
        <v>35</v>
      </c>
      <c r="S873" s="25" t="str">
        <f t="shared" si="77"/>
        <v>75001</v>
      </c>
      <c r="T873" s="25" t="str">
        <f t="shared" si="78"/>
        <v>Hospitality/Expenditure on Meetings</v>
      </c>
      <c r="U873" s="25" t="str">
        <f t="shared" si="79"/>
        <v>D</v>
      </c>
      <c r="V873" s="9" t="s">
        <v>33</v>
      </c>
      <c r="W873" s="25">
        <v>75000</v>
      </c>
      <c r="X873" s="25" t="s">
        <v>4265</v>
      </c>
      <c r="Y873" s="9">
        <v>75000</v>
      </c>
    </row>
    <row r="874" spans="1:25">
      <c r="A874" s="108"/>
      <c r="B874" s="108"/>
      <c r="C874" s="247"/>
      <c r="D874" s="165"/>
      <c r="E874" s="247"/>
      <c r="F874" s="77"/>
      <c r="G874" s="76"/>
      <c r="H874" s="77"/>
      <c r="I874" s="179"/>
      <c r="J874" s="180"/>
      <c r="K874" s="179"/>
      <c r="L874" s="190"/>
      <c r="M874" s="191"/>
      <c r="N874" s="190"/>
      <c r="O874" s="200">
        <v>75002</v>
      </c>
      <c r="P874" s="201" t="s">
        <v>3627</v>
      </c>
      <c r="Q874" s="200" t="s">
        <v>4393</v>
      </c>
      <c r="R874" s="167">
        <f t="shared" si="80"/>
        <v>18</v>
      </c>
      <c r="S874" s="25" t="str">
        <f t="shared" si="77"/>
        <v>75002</v>
      </c>
      <c r="T874" s="25" t="str">
        <f t="shared" si="78"/>
        <v>Staff Meal Expense</v>
      </c>
      <c r="U874" s="25" t="str">
        <f t="shared" si="79"/>
        <v>D</v>
      </c>
      <c r="V874" s="9" t="s">
        <v>33</v>
      </c>
      <c r="W874" s="25">
        <v>75000</v>
      </c>
      <c r="X874" s="25" t="s">
        <v>4265</v>
      </c>
      <c r="Y874" s="9">
        <v>75000</v>
      </c>
    </row>
    <row r="875" spans="1:25">
      <c r="A875" s="108"/>
      <c r="B875" s="108"/>
      <c r="C875" s="247"/>
      <c r="D875" s="165"/>
      <c r="E875" s="247"/>
      <c r="F875" s="77"/>
      <c r="G875" s="76"/>
      <c r="H875" s="77"/>
      <c r="I875" s="179"/>
      <c r="J875" s="180"/>
      <c r="K875" s="179"/>
      <c r="L875" s="190"/>
      <c r="M875" s="191"/>
      <c r="N875" s="190"/>
      <c r="O875" s="200">
        <v>75003</v>
      </c>
      <c r="P875" s="201" t="s">
        <v>3627</v>
      </c>
      <c r="Q875" s="200" t="s">
        <v>6162</v>
      </c>
      <c r="R875" s="167">
        <f t="shared" si="80"/>
        <v>16</v>
      </c>
      <c r="S875" s="25" t="str">
        <f t="shared" si="77"/>
        <v>75003</v>
      </c>
      <c r="T875" s="25" t="str">
        <f t="shared" si="78"/>
        <v>Corporate Events</v>
      </c>
      <c r="U875" s="25"/>
      <c r="V875" s="9" t="s">
        <v>33</v>
      </c>
      <c r="W875" s="25"/>
      <c r="X875" s="25"/>
      <c r="Y875" s="9">
        <v>75000</v>
      </c>
    </row>
    <row r="876" spans="1:25">
      <c r="A876" s="108"/>
      <c r="B876" s="108"/>
      <c r="C876" s="247"/>
      <c r="D876" s="165"/>
      <c r="E876" s="247"/>
      <c r="F876" s="77"/>
      <c r="G876" s="76"/>
      <c r="H876" s="77"/>
      <c r="I876" s="179"/>
      <c r="J876" s="180"/>
      <c r="K876" s="179"/>
      <c r="L876" s="190"/>
      <c r="M876" s="191"/>
      <c r="N876" s="190"/>
      <c r="O876" s="200">
        <v>75004</v>
      </c>
      <c r="P876" s="201" t="s">
        <v>3627</v>
      </c>
      <c r="Q876" s="200" t="s">
        <v>6163</v>
      </c>
      <c r="R876" s="167">
        <f t="shared" si="80"/>
        <v>17</v>
      </c>
      <c r="S876" s="25" t="str">
        <f t="shared" si="77"/>
        <v>75004</v>
      </c>
      <c r="T876" s="25" t="str">
        <f t="shared" si="78"/>
        <v>Staff Recognition</v>
      </c>
      <c r="U876" s="25"/>
      <c r="V876" s="9" t="s">
        <v>33</v>
      </c>
      <c r="W876" s="25"/>
      <c r="X876" s="25"/>
      <c r="Y876" s="9">
        <v>75000</v>
      </c>
    </row>
    <row r="877" spans="1:25">
      <c r="A877" s="108"/>
      <c r="B877" s="108"/>
      <c r="C877" s="247"/>
      <c r="D877" s="165"/>
      <c r="E877" s="247"/>
      <c r="F877" s="77"/>
      <c r="G877" s="76"/>
      <c r="H877" s="77"/>
      <c r="I877" s="181">
        <v>7525</v>
      </c>
      <c r="J877" s="180" t="s">
        <v>3627</v>
      </c>
      <c r="K877" s="179" t="s">
        <v>4394</v>
      </c>
      <c r="L877" s="190"/>
      <c r="M877" s="191"/>
      <c r="N877" s="190"/>
      <c r="O877" s="200"/>
      <c r="P877" s="201"/>
      <c r="Q877" s="200"/>
      <c r="R877" s="167">
        <f t="shared" si="80"/>
        <v>16</v>
      </c>
      <c r="S877" s="25" t="str">
        <f t="shared" ref="S877:S947" si="81">F877&amp;I877&amp;L877&amp;O877</f>
        <v>7525</v>
      </c>
      <c r="T877" s="25" t="str">
        <f t="shared" ref="T877:T947" si="82">H877&amp;K877&amp;N877&amp;Q877</f>
        <v>Medical Expenses</v>
      </c>
      <c r="U877" s="25" t="str">
        <f t="shared" ref="U877:U947" si="83">G877&amp;J877&amp;M877&amp;P877</f>
        <v>D</v>
      </c>
      <c r="V877" s="9" t="s">
        <v>29</v>
      </c>
      <c r="W877" s="25">
        <v>700</v>
      </c>
      <c r="X877" s="25" t="s">
        <v>4265</v>
      </c>
      <c r="Y877" s="9"/>
    </row>
    <row r="878" spans="1:25">
      <c r="A878" s="108"/>
      <c r="B878" s="108"/>
      <c r="C878" s="247"/>
      <c r="D878" s="165"/>
      <c r="E878" s="247"/>
      <c r="F878" s="77"/>
      <c r="G878" s="76"/>
      <c r="H878" s="77"/>
      <c r="I878" s="179"/>
      <c r="J878" s="180"/>
      <c r="K878" s="179"/>
      <c r="L878" s="190">
        <v>75250</v>
      </c>
      <c r="M878" s="191" t="s">
        <v>3627</v>
      </c>
      <c r="N878" s="190" t="s">
        <v>4394</v>
      </c>
      <c r="O878" s="200"/>
      <c r="P878" s="201"/>
      <c r="Q878" s="200"/>
      <c r="R878" s="167">
        <f t="shared" si="80"/>
        <v>16</v>
      </c>
      <c r="S878" s="25" t="str">
        <f t="shared" si="81"/>
        <v>75250</v>
      </c>
      <c r="T878" s="25" t="str">
        <f t="shared" si="82"/>
        <v>Medical Expenses</v>
      </c>
      <c r="U878" s="25" t="str">
        <f t="shared" si="83"/>
        <v>D</v>
      </c>
      <c r="V878" s="9" t="s">
        <v>29</v>
      </c>
      <c r="W878" s="25">
        <v>7525</v>
      </c>
      <c r="X878" s="25" t="s">
        <v>4265</v>
      </c>
      <c r="Y878" s="9"/>
    </row>
    <row r="879" spans="1:25">
      <c r="A879" s="108"/>
      <c r="B879" s="108"/>
      <c r="C879" s="247"/>
      <c r="D879" s="165"/>
      <c r="E879" s="247"/>
      <c r="F879" s="77"/>
      <c r="G879" s="76"/>
      <c r="H879" s="77"/>
      <c r="I879" s="179"/>
      <c r="J879" s="180"/>
      <c r="K879" s="179"/>
      <c r="L879" s="190"/>
      <c r="M879" s="191"/>
      <c r="N879" s="190"/>
      <c r="O879" s="200">
        <v>75251</v>
      </c>
      <c r="P879" s="201" t="s">
        <v>3627</v>
      </c>
      <c r="Q879" s="200" t="s">
        <v>4395</v>
      </c>
      <c r="R879" s="167">
        <f t="shared" si="80"/>
        <v>25</v>
      </c>
      <c r="S879" s="25" t="str">
        <f t="shared" si="81"/>
        <v>75251</v>
      </c>
      <c r="T879" s="25" t="str">
        <f t="shared" si="82"/>
        <v>Medical Expense - Student</v>
      </c>
      <c r="U879" s="25" t="str">
        <f t="shared" si="83"/>
        <v>D</v>
      </c>
      <c r="V879" s="9" t="s">
        <v>33</v>
      </c>
      <c r="W879" s="25">
        <v>75250</v>
      </c>
      <c r="X879" s="25" t="s">
        <v>4265</v>
      </c>
      <c r="Y879" s="9">
        <v>75250</v>
      </c>
    </row>
    <row r="880" spans="1:25">
      <c r="A880" s="108"/>
      <c r="B880" s="108"/>
      <c r="C880" s="247"/>
      <c r="D880" s="165"/>
      <c r="E880" s="247"/>
      <c r="F880" s="77"/>
      <c r="G880" s="76"/>
      <c r="H880" s="77"/>
      <c r="I880" s="179"/>
      <c r="J880" s="180"/>
      <c r="K880" s="179"/>
      <c r="L880" s="190"/>
      <c r="M880" s="191"/>
      <c r="N880" s="190"/>
      <c r="O880" s="200">
        <v>75252</v>
      </c>
      <c r="P880" s="201" t="s">
        <v>3627</v>
      </c>
      <c r="Q880" s="200" t="s">
        <v>4396</v>
      </c>
      <c r="R880" s="167">
        <f t="shared" si="80"/>
        <v>23</v>
      </c>
      <c r="S880" s="25" t="str">
        <f t="shared" si="81"/>
        <v>75252</v>
      </c>
      <c r="T880" s="25" t="str">
        <f t="shared" si="82"/>
        <v>Medical Premium - Staff</v>
      </c>
      <c r="U880" s="25" t="str">
        <f t="shared" si="83"/>
        <v>D</v>
      </c>
      <c r="V880" s="9" t="s">
        <v>33</v>
      </c>
      <c r="W880" s="25">
        <v>75250</v>
      </c>
      <c r="X880" s="25" t="s">
        <v>4265</v>
      </c>
      <c r="Y880" s="9">
        <v>75250</v>
      </c>
    </row>
    <row r="881" spans="1:25">
      <c r="A881" s="108"/>
      <c r="B881" s="108"/>
      <c r="C881" s="247"/>
      <c r="D881" s="165"/>
      <c r="E881" s="247"/>
      <c r="F881" s="77"/>
      <c r="G881" s="76"/>
      <c r="H881" s="77"/>
      <c r="I881" s="181">
        <v>7550</v>
      </c>
      <c r="J881" s="180" t="s">
        <v>3627</v>
      </c>
      <c r="K881" s="179" t="s">
        <v>4397</v>
      </c>
      <c r="L881" s="190"/>
      <c r="M881" s="191"/>
      <c r="N881" s="190"/>
      <c r="O881" s="200"/>
      <c r="P881" s="201"/>
      <c r="Q881" s="200"/>
      <c r="R881" s="167">
        <f t="shared" si="80"/>
        <v>12</v>
      </c>
      <c r="S881" s="25" t="str">
        <f t="shared" si="81"/>
        <v>7550</v>
      </c>
      <c r="T881" s="25" t="str">
        <f t="shared" si="82"/>
        <v>Rent Expense</v>
      </c>
      <c r="U881" s="25" t="str">
        <f t="shared" si="83"/>
        <v>D</v>
      </c>
      <c r="V881" s="9" t="s">
        <v>29</v>
      </c>
      <c r="W881" s="25">
        <v>700</v>
      </c>
      <c r="X881" s="25" t="s">
        <v>4265</v>
      </c>
      <c r="Y881" s="9"/>
    </row>
    <row r="882" spans="1:25">
      <c r="A882" s="108"/>
      <c r="B882" s="108"/>
      <c r="C882" s="247"/>
      <c r="D882" s="165"/>
      <c r="E882" s="247"/>
      <c r="F882" s="77"/>
      <c r="G882" s="76"/>
      <c r="H882" s="77"/>
      <c r="I882" s="179"/>
      <c r="J882" s="180"/>
      <c r="K882" s="179"/>
      <c r="L882" s="190">
        <v>75500</v>
      </c>
      <c r="M882" s="191" t="s">
        <v>3627</v>
      </c>
      <c r="N882" s="190" t="s">
        <v>4397</v>
      </c>
      <c r="O882" s="200"/>
      <c r="P882" s="201"/>
      <c r="Q882" s="200"/>
      <c r="R882" s="167">
        <f t="shared" si="80"/>
        <v>12</v>
      </c>
      <c r="S882" s="25" t="str">
        <f t="shared" si="81"/>
        <v>75500</v>
      </c>
      <c r="T882" s="25" t="str">
        <f t="shared" si="82"/>
        <v>Rent Expense</v>
      </c>
      <c r="U882" s="25" t="str">
        <f t="shared" si="83"/>
        <v>D</v>
      </c>
      <c r="V882" s="9" t="s">
        <v>29</v>
      </c>
      <c r="W882" s="25">
        <v>7550</v>
      </c>
      <c r="X882" s="25" t="s">
        <v>4265</v>
      </c>
      <c r="Y882" s="9"/>
    </row>
    <row r="883" spans="1:25">
      <c r="A883" s="108"/>
      <c r="B883" s="108"/>
      <c r="C883" s="247"/>
      <c r="D883" s="165"/>
      <c r="E883" s="247"/>
      <c r="F883" s="77"/>
      <c r="G883" s="76"/>
      <c r="H883" s="77"/>
      <c r="I883" s="179"/>
      <c r="J883" s="180"/>
      <c r="K883" s="179"/>
      <c r="L883" s="190"/>
      <c r="M883" s="191"/>
      <c r="N883" s="190"/>
      <c r="O883" s="200">
        <v>75501</v>
      </c>
      <c r="P883" s="201" t="s">
        <v>3627</v>
      </c>
      <c r="Q883" s="200" t="s">
        <v>4398</v>
      </c>
      <c r="R883" s="167">
        <f t="shared" si="80"/>
        <v>16</v>
      </c>
      <c r="S883" s="25" t="str">
        <f t="shared" si="81"/>
        <v>75501</v>
      </c>
      <c r="T883" s="25" t="str">
        <f t="shared" si="82"/>
        <v>Rent of Premises</v>
      </c>
      <c r="U883" s="25" t="str">
        <f t="shared" si="83"/>
        <v>D</v>
      </c>
      <c r="V883" s="9" t="s">
        <v>33</v>
      </c>
      <c r="W883" s="25">
        <v>75500</v>
      </c>
      <c r="X883" s="25" t="s">
        <v>4265</v>
      </c>
      <c r="Y883" s="9">
        <v>75500</v>
      </c>
    </row>
    <row r="884" spans="1:25">
      <c r="A884" s="108"/>
      <c r="B884" s="108"/>
      <c r="C884" s="247"/>
      <c r="D884" s="165"/>
      <c r="E884" s="247"/>
      <c r="F884" s="77"/>
      <c r="G884" s="76"/>
      <c r="H884" s="77"/>
      <c r="I884" s="179"/>
      <c r="J884" s="180"/>
      <c r="K884" s="179"/>
      <c r="L884" s="190"/>
      <c r="M884" s="191"/>
      <c r="N884" s="190"/>
      <c r="O884" s="200">
        <v>75502</v>
      </c>
      <c r="P884" s="201" t="s">
        <v>3627</v>
      </c>
      <c r="Q884" s="200" t="s">
        <v>4399</v>
      </c>
      <c r="R884" s="167">
        <f t="shared" si="80"/>
        <v>34</v>
      </c>
      <c r="S884" s="25" t="str">
        <f t="shared" si="81"/>
        <v>75502</v>
      </c>
      <c r="T884" s="25" t="str">
        <f t="shared" si="82"/>
        <v>Rent of Staff Accomodation (Hotel)</v>
      </c>
      <c r="U884" s="25" t="str">
        <f t="shared" si="83"/>
        <v>D</v>
      </c>
      <c r="V884" s="9" t="s">
        <v>33</v>
      </c>
      <c r="W884" s="25">
        <v>75500</v>
      </c>
      <c r="X884" s="25" t="s">
        <v>4265</v>
      </c>
      <c r="Y884" s="9">
        <v>75500</v>
      </c>
    </row>
    <row r="885" spans="1:25">
      <c r="A885" s="108"/>
      <c r="B885" s="108"/>
      <c r="C885" s="247"/>
      <c r="D885" s="165"/>
      <c r="E885" s="247"/>
      <c r="F885" s="77"/>
      <c r="G885" s="76"/>
      <c r="H885" s="77"/>
      <c r="I885" s="179"/>
      <c r="J885" s="180"/>
      <c r="K885" s="179"/>
      <c r="L885" s="190"/>
      <c r="M885" s="191"/>
      <c r="N885" s="190"/>
      <c r="O885" s="200">
        <v>75503</v>
      </c>
      <c r="P885" s="201" t="s">
        <v>3627</v>
      </c>
      <c r="Q885" s="200" t="s">
        <v>4400</v>
      </c>
      <c r="R885" s="167">
        <f t="shared" si="80"/>
        <v>16</v>
      </c>
      <c r="S885" s="25" t="str">
        <f t="shared" si="81"/>
        <v>75503</v>
      </c>
      <c r="T885" s="25" t="str">
        <f t="shared" si="82"/>
        <v>Rent of Vehicles</v>
      </c>
      <c r="U885" s="25" t="str">
        <f t="shared" si="83"/>
        <v>D</v>
      </c>
      <c r="V885" s="9" t="s">
        <v>33</v>
      </c>
      <c r="W885" s="25">
        <v>75500</v>
      </c>
      <c r="X885" s="25" t="s">
        <v>4265</v>
      </c>
      <c r="Y885" s="9">
        <v>75500</v>
      </c>
    </row>
    <row r="886" spans="1:25">
      <c r="A886" s="108"/>
      <c r="B886" s="108"/>
      <c r="C886" s="247"/>
      <c r="D886" s="165"/>
      <c r="E886" s="247"/>
      <c r="F886" s="77"/>
      <c r="G886" s="76"/>
      <c r="H886" s="77"/>
      <c r="I886" s="179"/>
      <c r="J886" s="180"/>
      <c r="K886" s="179"/>
      <c r="L886" s="190"/>
      <c r="M886" s="191"/>
      <c r="N886" s="190"/>
      <c r="O886" s="200">
        <v>75504</v>
      </c>
      <c r="P886" s="201" t="s">
        <v>3627</v>
      </c>
      <c r="Q886" s="200" t="s">
        <v>4401</v>
      </c>
      <c r="R886" s="167">
        <f t="shared" si="80"/>
        <v>17</v>
      </c>
      <c r="S886" s="25" t="str">
        <f t="shared" si="81"/>
        <v>75504</v>
      </c>
      <c r="T886" s="25" t="str">
        <f t="shared" si="82"/>
        <v>Rent of Equipment</v>
      </c>
      <c r="U886" s="25" t="str">
        <f t="shared" si="83"/>
        <v>D</v>
      </c>
      <c r="V886" s="9" t="s">
        <v>33</v>
      </c>
      <c r="W886" s="25">
        <v>75500</v>
      </c>
      <c r="X886" s="25" t="s">
        <v>4265</v>
      </c>
      <c r="Y886" s="9">
        <v>75500</v>
      </c>
    </row>
    <row r="887" spans="1:25">
      <c r="A887" s="108"/>
      <c r="B887" s="108"/>
      <c r="C887" s="247"/>
      <c r="D887" s="165"/>
      <c r="E887" s="247"/>
      <c r="F887" s="77"/>
      <c r="G887" s="76"/>
      <c r="H887" s="77"/>
      <c r="I887" s="179"/>
      <c r="J887" s="180"/>
      <c r="K887" s="179"/>
      <c r="L887" s="190"/>
      <c r="M887" s="191"/>
      <c r="N887" s="190"/>
      <c r="O887" s="200">
        <v>75505</v>
      </c>
      <c r="P887" s="201" t="s">
        <v>3627</v>
      </c>
      <c r="Q887" s="200" t="s">
        <v>4402</v>
      </c>
      <c r="R887" s="167">
        <f t="shared" si="80"/>
        <v>15</v>
      </c>
      <c r="S887" s="25" t="str">
        <f t="shared" si="81"/>
        <v>75505</v>
      </c>
      <c r="T887" s="25" t="str">
        <f t="shared" si="82"/>
        <v>Rent of Vessels</v>
      </c>
      <c r="U887" s="25" t="str">
        <f t="shared" si="83"/>
        <v>D</v>
      </c>
      <c r="V887" s="9" t="s">
        <v>33</v>
      </c>
      <c r="W887" s="25">
        <v>75500</v>
      </c>
      <c r="X887" s="25" t="s">
        <v>4265</v>
      </c>
      <c r="Y887" s="9">
        <v>75500</v>
      </c>
    </row>
    <row r="888" spans="1:25">
      <c r="A888" s="108"/>
      <c r="B888" s="108"/>
      <c r="C888" s="247"/>
      <c r="D888" s="165"/>
      <c r="E888" s="247"/>
      <c r="F888" s="77"/>
      <c r="G888" s="76"/>
      <c r="H888" s="77"/>
      <c r="I888" s="181">
        <v>7575</v>
      </c>
      <c r="J888" s="180" t="s">
        <v>3627</v>
      </c>
      <c r="K888" s="179" t="s">
        <v>4403</v>
      </c>
      <c r="L888" s="190"/>
      <c r="M888" s="191"/>
      <c r="N888" s="190"/>
      <c r="O888" s="200"/>
      <c r="P888" s="201"/>
      <c r="Q888" s="200"/>
      <c r="R888" s="167">
        <f t="shared" si="80"/>
        <v>18</v>
      </c>
      <c r="S888" s="25" t="str">
        <f t="shared" si="81"/>
        <v>7575</v>
      </c>
      <c r="T888" s="25" t="str">
        <f t="shared" si="82"/>
        <v>Equipment Purchase</v>
      </c>
      <c r="U888" s="25" t="str">
        <f t="shared" si="83"/>
        <v>D</v>
      </c>
      <c r="V888" s="9" t="s">
        <v>29</v>
      </c>
      <c r="W888" s="25">
        <v>700</v>
      </c>
      <c r="X888" s="25" t="s">
        <v>4265</v>
      </c>
      <c r="Y888" s="9"/>
    </row>
    <row r="889" spans="1:25">
      <c r="A889" s="108"/>
      <c r="B889" s="108"/>
      <c r="C889" s="247"/>
      <c r="D889" s="165"/>
      <c r="E889" s="247"/>
      <c r="F889" s="77"/>
      <c r="G889" s="76"/>
      <c r="H889" s="77"/>
      <c r="I889" s="179"/>
      <c r="J889" s="180"/>
      <c r="K889" s="179"/>
      <c r="L889" s="190">
        <v>75750</v>
      </c>
      <c r="M889" s="191" t="s">
        <v>3627</v>
      </c>
      <c r="N889" s="190" t="s">
        <v>4403</v>
      </c>
      <c r="O889" s="200"/>
      <c r="P889" s="201"/>
      <c r="Q889" s="200"/>
      <c r="R889" s="167">
        <f t="shared" si="80"/>
        <v>18</v>
      </c>
      <c r="S889" s="25" t="str">
        <f t="shared" si="81"/>
        <v>75750</v>
      </c>
      <c r="T889" s="25" t="str">
        <f t="shared" si="82"/>
        <v>Equipment Purchase</v>
      </c>
      <c r="U889" s="25" t="str">
        <f t="shared" si="83"/>
        <v>D</v>
      </c>
      <c r="V889" s="9" t="s">
        <v>29</v>
      </c>
      <c r="W889" s="25">
        <v>7575</v>
      </c>
      <c r="X889" s="25" t="s">
        <v>4265</v>
      </c>
      <c r="Y889" s="9"/>
    </row>
    <row r="890" spans="1:25">
      <c r="A890" s="108"/>
      <c r="B890" s="108"/>
      <c r="C890" s="247"/>
      <c r="D890" s="165"/>
      <c r="E890" s="247"/>
      <c r="F890" s="77"/>
      <c r="G890" s="76"/>
      <c r="H890" s="77"/>
      <c r="I890" s="179"/>
      <c r="J890" s="180"/>
      <c r="K890" s="179"/>
      <c r="L890" s="190"/>
      <c r="M890" s="191"/>
      <c r="N890" s="190"/>
      <c r="O890" s="200">
        <v>75751</v>
      </c>
      <c r="P890" s="201" t="s">
        <v>3627</v>
      </c>
      <c r="Q890" s="200" t="s">
        <v>4404</v>
      </c>
      <c r="R890" s="167">
        <f t="shared" si="80"/>
        <v>28</v>
      </c>
      <c r="S890" s="25" t="str">
        <f t="shared" si="81"/>
        <v>75751</v>
      </c>
      <c r="T890" s="25" t="str">
        <f t="shared" si="82"/>
        <v>Equip Pur-Non Capit (&lt;$1000)</v>
      </c>
      <c r="U890" s="25" t="str">
        <f t="shared" si="83"/>
        <v>D</v>
      </c>
      <c r="V890" s="9" t="s">
        <v>33</v>
      </c>
      <c r="W890" s="25">
        <v>75750</v>
      </c>
      <c r="X890" s="25" t="s">
        <v>4265</v>
      </c>
      <c r="Y890" s="9">
        <v>75750</v>
      </c>
    </row>
    <row r="891" spans="1:25">
      <c r="A891" s="108"/>
      <c r="B891" s="108"/>
      <c r="C891" s="247"/>
      <c r="D891" s="165"/>
      <c r="E891" s="247"/>
      <c r="F891" s="77"/>
      <c r="G891" s="76"/>
      <c r="H891" s="77"/>
      <c r="I891" s="181">
        <v>7600</v>
      </c>
      <c r="J891" s="180" t="s">
        <v>3627</v>
      </c>
      <c r="K891" s="179" t="s">
        <v>4405</v>
      </c>
      <c r="L891" s="190"/>
      <c r="M891" s="191"/>
      <c r="N891" s="190"/>
      <c r="O891" s="200"/>
      <c r="P891" s="201"/>
      <c r="Q891" s="200"/>
      <c r="R891" s="167">
        <f t="shared" si="80"/>
        <v>27</v>
      </c>
      <c r="S891" s="25" t="str">
        <f t="shared" si="81"/>
        <v>7600</v>
      </c>
      <c r="T891" s="25" t="str">
        <f t="shared" si="82"/>
        <v>Freight and Courier Charges</v>
      </c>
      <c r="U891" s="25" t="str">
        <f t="shared" si="83"/>
        <v>D</v>
      </c>
      <c r="V891" s="9" t="s">
        <v>29</v>
      </c>
      <c r="W891" s="25">
        <v>700</v>
      </c>
      <c r="X891" s="25" t="s">
        <v>4265</v>
      </c>
      <c r="Y891" s="9"/>
    </row>
    <row r="892" spans="1:25">
      <c r="A892" s="108"/>
      <c r="B892" s="108"/>
      <c r="C892" s="247"/>
      <c r="D892" s="165"/>
      <c r="E892" s="247"/>
      <c r="F892" s="77"/>
      <c r="G892" s="76"/>
      <c r="H892" s="77"/>
      <c r="I892" s="179"/>
      <c r="J892" s="180"/>
      <c r="K892" s="179"/>
      <c r="L892" s="190">
        <v>76000</v>
      </c>
      <c r="M892" s="191" t="s">
        <v>3627</v>
      </c>
      <c r="N892" s="190" t="s">
        <v>4405</v>
      </c>
      <c r="O892" s="200"/>
      <c r="P892" s="201"/>
      <c r="Q892" s="200"/>
      <c r="R892" s="167">
        <f t="shared" si="80"/>
        <v>27</v>
      </c>
      <c r="S892" s="25" t="str">
        <f t="shared" si="81"/>
        <v>76000</v>
      </c>
      <c r="T892" s="25" t="str">
        <f t="shared" si="82"/>
        <v>Freight and Courier Charges</v>
      </c>
      <c r="U892" s="25" t="str">
        <f t="shared" si="83"/>
        <v>D</v>
      </c>
      <c r="V892" s="9" t="s">
        <v>29</v>
      </c>
      <c r="W892" s="25">
        <v>7600</v>
      </c>
      <c r="X892" s="25" t="s">
        <v>4265</v>
      </c>
      <c r="Y892" s="9"/>
    </row>
    <row r="893" spans="1:25">
      <c r="A893" s="108"/>
      <c r="B893" s="108"/>
      <c r="C893" s="247"/>
      <c r="D893" s="165"/>
      <c r="E893" s="247"/>
      <c r="F893" s="77"/>
      <c r="G893" s="76"/>
      <c r="H893" s="77"/>
      <c r="I893" s="179"/>
      <c r="J893" s="180"/>
      <c r="K893" s="179"/>
      <c r="L893" s="190"/>
      <c r="M893" s="191"/>
      <c r="N893" s="190"/>
      <c r="O893" s="200">
        <v>76001</v>
      </c>
      <c r="P893" s="201" t="s">
        <v>3627</v>
      </c>
      <c r="Q893" s="200" t="s">
        <v>4406</v>
      </c>
      <c r="R893" s="167">
        <f t="shared" si="80"/>
        <v>25</v>
      </c>
      <c r="S893" s="25" t="str">
        <f t="shared" si="81"/>
        <v>76001</v>
      </c>
      <c r="T893" s="25" t="str">
        <f t="shared" si="82"/>
        <v>Freight &amp; Courier Charges</v>
      </c>
      <c r="U893" s="25" t="str">
        <f t="shared" si="83"/>
        <v>D</v>
      </c>
      <c r="V893" s="9" t="s">
        <v>33</v>
      </c>
      <c r="W893" s="25">
        <v>76001</v>
      </c>
      <c r="X893" s="25" t="s">
        <v>4265</v>
      </c>
      <c r="Y893" s="9">
        <v>76000</v>
      </c>
    </row>
    <row r="894" spans="1:25">
      <c r="A894" s="108"/>
      <c r="B894" s="108"/>
      <c r="C894" s="247"/>
      <c r="D894" s="165"/>
      <c r="E894" s="247"/>
      <c r="F894" s="77"/>
      <c r="G894" s="76"/>
      <c r="H894" s="77"/>
      <c r="I894" s="181">
        <v>7625</v>
      </c>
      <c r="J894" s="180" t="s">
        <v>3627</v>
      </c>
      <c r="K894" s="179" t="s">
        <v>4407</v>
      </c>
      <c r="L894" s="190"/>
      <c r="M894" s="191"/>
      <c r="N894" s="190"/>
      <c r="O894" s="200"/>
      <c r="P894" s="201"/>
      <c r="Q894" s="200"/>
      <c r="R894" s="167">
        <f t="shared" si="80"/>
        <v>10</v>
      </c>
      <c r="S894" s="25" t="str">
        <f t="shared" si="81"/>
        <v>7625</v>
      </c>
      <c r="T894" s="25" t="str">
        <f t="shared" si="82"/>
        <v>Audit Fees</v>
      </c>
      <c r="U894" s="25" t="str">
        <f t="shared" si="83"/>
        <v>D</v>
      </c>
      <c r="V894" s="9" t="s">
        <v>29</v>
      </c>
      <c r="W894" s="25">
        <v>700</v>
      </c>
      <c r="X894" s="25" t="s">
        <v>4265</v>
      </c>
      <c r="Y894" s="9"/>
    </row>
    <row r="895" spans="1:25">
      <c r="A895" s="108"/>
      <c r="B895" s="108"/>
      <c r="C895" s="247"/>
      <c r="D895" s="165"/>
      <c r="E895" s="247"/>
      <c r="F895" s="77"/>
      <c r="G895" s="76"/>
      <c r="H895" s="77"/>
      <c r="I895" s="179"/>
      <c r="J895" s="180"/>
      <c r="K895" s="179"/>
      <c r="L895" s="190">
        <v>76250</v>
      </c>
      <c r="M895" s="191" t="s">
        <v>3627</v>
      </c>
      <c r="N895" s="190" t="s">
        <v>4407</v>
      </c>
      <c r="O895" s="200"/>
      <c r="P895" s="201"/>
      <c r="Q895" s="200"/>
      <c r="R895" s="167">
        <f t="shared" si="80"/>
        <v>10</v>
      </c>
      <c r="S895" s="25" t="str">
        <f t="shared" si="81"/>
        <v>76250</v>
      </c>
      <c r="T895" s="25" t="str">
        <f t="shared" si="82"/>
        <v>Audit Fees</v>
      </c>
      <c r="U895" s="25" t="str">
        <f t="shared" si="83"/>
        <v>D</v>
      </c>
      <c r="V895" s="9" t="s">
        <v>29</v>
      </c>
      <c r="W895" s="25">
        <v>7625</v>
      </c>
      <c r="X895" s="25" t="s">
        <v>4265</v>
      </c>
      <c r="Y895" s="9"/>
    </row>
    <row r="896" spans="1:25">
      <c r="A896" s="108"/>
      <c r="B896" s="108"/>
      <c r="C896" s="247"/>
      <c r="D896" s="165"/>
      <c r="E896" s="247"/>
      <c r="F896" s="77"/>
      <c r="G896" s="76"/>
      <c r="H896" s="77"/>
      <c r="I896" s="179"/>
      <c r="J896" s="180"/>
      <c r="K896" s="179"/>
      <c r="L896" s="190"/>
      <c r="M896" s="191"/>
      <c r="N896" s="190"/>
      <c r="O896" s="200">
        <v>76251</v>
      </c>
      <c r="P896" s="201" t="s">
        <v>3627</v>
      </c>
      <c r="Q896" s="200" t="s">
        <v>4408</v>
      </c>
      <c r="R896" s="167">
        <f t="shared" si="80"/>
        <v>8</v>
      </c>
      <c r="S896" s="25" t="str">
        <f t="shared" si="81"/>
        <v>76251</v>
      </c>
      <c r="T896" s="25" t="str">
        <f t="shared" si="82"/>
        <v>External</v>
      </c>
      <c r="U896" s="25" t="str">
        <f t="shared" si="83"/>
        <v>D</v>
      </c>
      <c r="V896" s="9" t="s">
        <v>33</v>
      </c>
      <c r="W896" s="25">
        <v>76250</v>
      </c>
      <c r="X896" s="25" t="s">
        <v>4265</v>
      </c>
      <c r="Y896" s="9">
        <v>76250</v>
      </c>
    </row>
    <row r="897" spans="1:25">
      <c r="A897" s="108"/>
      <c r="B897" s="108"/>
      <c r="C897" s="247"/>
      <c r="D897" s="165"/>
      <c r="E897" s="247"/>
      <c r="F897" s="77"/>
      <c r="G897" s="76"/>
      <c r="H897" s="77"/>
      <c r="I897" s="179"/>
      <c r="J897" s="180"/>
      <c r="K897" s="179"/>
      <c r="L897" s="190"/>
      <c r="M897" s="191"/>
      <c r="N897" s="190"/>
      <c r="O897" s="200">
        <v>76252</v>
      </c>
      <c r="P897" s="201" t="s">
        <v>3627</v>
      </c>
      <c r="Q897" s="200" t="s">
        <v>4409</v>
      </c>
      <c r="R897" s="167">
        <f t="shared" si="80"/>
        <v>8</v>
      </c>
      <c r="S897" s="25" t="str">
        <f t="shared" si="81"/>
        <v>76252</v>
      </c>
      <c r="T897" s="25" t="str">
        <f t="shared" si="82"/>
        <v>Internal</v>
      </c>
      <c r="U897" s="25" t="str">
        <f t="shared" si="83"/>
        <v>D</v>
      </c>
      <c r="V897" s="9" t="s">
        <v>33</v>
      </c>
      <c r="W897" s="25">
        <v>76250</v>
      </c>
      <c r="X897" s="25" t="s">
        <v>4265</v>
      </c>
      <c r="Y897" s="9">
        <v>76250</v>
      </c>
    </row>
    <row r="898" spans="1:25">
      <c r="A898" s="108"/>
      <c r="B898" s="108"/>
      <c r="C898" s="247"/>
      <c r="D898" s="165"/>
      <c r="E898" s="247"/>
      <c r="F898" s="77"/>
      <c r="G898" s="76"/>
      <c r="H898" s="77"/>
      <c r="I898" s="181">
        <v>7650</v>
      </c>
      <c r="J898" s="180" t="s">
        <v>3627</v>
      </c>
      <c r="K898" s="179" t="s">
        <v>4410</v>
      </c>
      <c r="L898" s="190"/>
      <c r="M898" s="191"/>
      <c r="N898" s="190"/>
      <c r="O898" s="200"/>
      <c r="P898" s="201"/>
      <c r="Q898" s="200"/>
      <c r="R898" s="167">
        <f t="shared" si="80"/>
        <v>10</v>
      </c>
      <c r="S898" s="25" t="str">
        <f t="shared" si="81"/>
        <v>7650</v>
      </c>
      <c r="T898" s="25" t="str">
        <f t="shared" si="82"/>
        <v>Legal Fees</v>
      </c>
      <c r="U898" s="25" t="str">
        <f t="shared" si="83"/>
        <v>D</v>
      </c>
      <c r="V898" s="9" t="s">
        <v>29</v>
      </c>
      <c r="W898" s="25">
        <v>700</v>
      </c>
      <c r="X898" s="25" t="s">
        <v>4265</v>
      </c>
      <c r="Y898" s="9"/>
    </row>
    <row r="899" spans="1:25">
      <c r="A899" s="108"/>
      <c r="B899" s="108"/>
      <c r="C899" s="247"/>
      <c r="D899" s="165"/>
      <c r="E899" s="247"/>
      <c r="F899" s="77"/>
      <c r="G899" s="76"/>
      <c r="H899" s="77"/>
      <c r="I899" s="179"/>
      <c r="J899" s="180"/>
      <c r="K899" s="179"/>
      <c r="L899" s="190">
        <v>76500</v>
      </c>
      <c r="M899" s="191" t="s">
        <v>3627</v>
      </c>
      <c r="N899" s="190" t="s">
        <v>4410</v>
      </c>
      <c r="O899" s="200"/>
      <c r="P899" s="201"/>
      <c r="Q899" s="200"/>
      <c r="R899" s="167">
        <f t="shared" si="80"/>
        <v>10</v>
      </c>
      <c r="S899" s="25" t="str">
        <f t="shared" si="81"/>
        <v>76500</v>
      </c>
      <c r="T899" s="25" t="str">
        <f t="shared" si="82"/>
        <v>Legal Fees</v>
      </c>
      <c r="U899" s="25" t="str">
        <f t="shared" si="83"/>
        <v>D</v>
      </c>
      <c r="V899" s="9" t="s">
        <v>29</v>
      </c>
      <c r="W899" s="25">
        <v>7650</v>
      </c>
      <c r="X899" s="25" t="s">
        <v>4265</v>
      </c>
      <c r="Y899" s="9"/>
    </row>
    <row r="900" spans="1:25">
      <c r="A900" s="108"/>
      <c r="B900" s="108"/>
      <c r="C900" s="247"/>
      <c r="D900" s="165"/>
      <c r="E900" s="247"/>
      <c r="F900" s="77"/>
      <c r="G900" s="76"/>
      <c r="H900" s="77"/>
      <c r="I900" s="179"/>
      <c r="J900" s="180"/>
      <c r="K900" s="179"/>
      <c r="L900" s="190"/>
      <c r="M900" s="191"/>
      <c r="N900" s="190"/>
      <c r="O900" s="200">
        <v>76501</v>
      </c>
      <c r="P900" s="201" t="s">
        <v>3627</v>
      </c>
      <c r="Q900" s="200" t="s">
        <v>4411</v>
      </c>
      <c r="R900" s="167">
        <f t="shared" si="80"/>
        <v>18</v>
      </c>
      <c r="S900" s="25" t="str">
        <f t="shared" si="81"/>
        <v>76501</v>
      </c>
      <c r="T900" s="25" t="str">
        <f t="shared" si="82"/>
        <v>Legal Consultation</v>
      </c>
      <c r="U900" s="25" t="str">
        <f t="shared" si="83"/>
        <v>D</v>
      </c>
      <c r="V900" s="9" t="s">
        <v>33</v>
      </c>
      <c r="W900" s="25">
        <v>76500</v>
      </c>
      <c r="X900" s="25" t="s">
        <v>4265</v>
      </c>
      <c r="Y900" s="9">
        <v>76500</v>
      </c>
    </row>
    <row r="901" spans="1:25">
      <c r="A901" s="108"/>
      <c r="B901" s="108"/>
      <c r="C901" s="247"/>
      <c r="D901" s="165"/>
      <c r="E901" s="247"/>
      <c r="F901" s="77"/>
      <c r="G901" s="76"/>
      <c r="H901" s="77"/>
      <c r="I901" s="179"/>
      <c r="J901" s="180"/>
      <c r="K901" s="179"/>
      <c r="L901" s="190"/>
      <c r="M901" s="191"/>
      <c r="N901" s="190"/>
      <c r="O901" s="200">
        <v>76502</v>
      </c>
      <c r="P901" s="201" t="s">
        <v>3627</v>
      </c>
      <c r="Q901" s="200" t="s">
        <v>4412</v>
      </c>
      <c r="R901" s="167">
        <f t="shared" si="80"/>
        <v>17</v>
      </c>
      <c r="S901" s="25" t="str">
        <f t="shared" si="81"/>
        <v>76502</v>
      </c>
      <c r="T901" s="25" t="str">
        <f t="shared" si="82"/>
        <v>Legal Settlements</v>
      </c>
      <c r="U901" s="25" t="str">
        <f t="shared" si="83"/>
        <v>D</v>
      </c>
      <c r="V901" s="9" t="s">
        <v>33</v>
      </c>
      <c r="W901" s="25">
        <v>76500</v>
      </c>
      <c r="X901" s="25" t="s">
        <v>4265</v>
      </c>
      <c r="Y901" s="9">
        <v>76500</v>
      </c>
    </row>
    <row r="902" spans="1:25">
      <c r="A902" s="108"/>
      <c r="B902" s="108"/>
      <c r="C902" s="247"/>
      <c r="D902" s="165"/>
      <c r="E902" s="247"/>
      <c r="F902" s="77"/>
      <c r="G902" s="76"/>
      <c r="H902" s="77"/>
      <c r="I902" s="181">
        <v>7675</v>
      </c>
      <c r="J902" s="180" t="s">
        <v>3627</v>
      </c>
      <c r="K902" s="179" t="s">
        <v>4413</v>
      </c>
      <c r="L902" s="190"/>
      <c r="M902" s="191"/>
      <c r="N902" s="190"/>
      <c r="O902" s="200"/>
      <c r="P902" s="201"/>
      <c r="Q902" s="200"/>
      <c r="R902" s="167">
        <f t="shared" si="80"/>
        <v>10</v>
      </c>
      <c r="S902" s="25" t="str">
        <f t="shared" si="81"/>
        <v>7675</v>
      </c>
      <c r="T902" s="25" t="str">
        <f t="shared" si="82"/>
        <v>Honorarium</v>
      </c>
      <c r="U902" s="25" t="str">
        <f t="shared" si="83"/>
        <v>D</v>
      </c>
      <c r="V902" s="9" t="s">
        <v>29</v>
      </c>
      <c r="W902" s="25">
        <v>700</v>
      </c>
      <c r="X902" s="25" t="s">
        <v>4265</v>
      </c>
      <c r="Y902" s="9"/>
    </row>
    <row r="903" spans="1:25">
      <c r="A903" s="108"/>
      <c r="B903" s="108"/>
      <c r="C903" s="247"/>
      <c r="D903" s="165"/>
      <c r="E903" s="247"/>
      <c r="F903" s="77"/>
      <c r="G903" s="76"/>
      <c r="H903" s="77"/>
      <c r="I903" s="179"/>
      <c r="J903" s="180"/>
      <c r="K903" s="179"/>
      <c r="L903" s="190">
        <v>76750</v>
      </c>
      <c r="M903" s="191" t="s">
        <v>3627</v>
      </c>
      <c r="N903" s="190" t="s">
        <v>4413</v>
      </c>
      <c r="O903" s="200"/>
      <c r="P903" s="201"/>
      <c r="Q903" s="200"/>
      <c r="R903" s="167">
        <f t="shared" si="80"/>
        <v>10</v>
      </c>
      <c r="S903" s="25" t="str">
        <f t="shared" si="81"/>
        <v>76750</v>
      </c>
      <c r="T903" s="25" t="str">
        <f t="shared" si="82"/>
        <v>Honorarium</v>
      </c>
      <c r="U903" s="25" t="str">
        <f t="shared" si="83"/>
        <v>D</v>
      </c>
      <c r="V903" s="9" t="s">
        <v>29</v>
      </c>
      <c r="W903" s="25">
        <v>7675</v>
      </c>
      <c r="X903" s="25" t="s">
        <v>4265</v>
      </c>
      <c r="Y903" s="9"/>
    </row>
    <row r="904" spans="1:25">
      <c r="A904" s="108"/>
      <c r="B904" s="108"/>
      <c r="C904" s="247"/>
      <c r="D904" s="165"/>
      <c r="E904" s="247"/>
      <c r="F904" s="77"/>
      <c r="G904" s="76"/>
      <c r="H904" s="77"/>
      <c r="I904" s="179"/>
      <c r="J904" s="180"/>
      <c r="K904" s="179"/>
      <c r="L904" s="190"/>
      <c r="M904" s="191"/>
      <c r="N904" s="190"/>
      <c r="O904" s="200">
        <v>76751</v>
      </c>
      <c r="P904" s="201" t="s">
        <v>3627</v>
      </c>
      <c r="Q904" s="200" t="s">
        <v>4414</v>
      </c>
      <c r="R904" s="167">
        <f t="shared" si="80"/>
        <v>7</v>
      </c>
      <c r="S904" s="25" t="str">
        <f t="shared" si="81"/>
        <v>76751</v>
      </c>
      <c r="T904" s="25" t="str">
        <f t="shared" si="82"/>
        <v>Council</v>
      </c>
      <c r="U904" s="25" t="str">
        <f t="shared" si="83"/>
        <v>D</v>
      </c>
      <c r="V904" s="9" t="s">
        <v>33</v>
      </c>
      <c r="W904" s="25">
        <v>76750</v>
      </c>
      <c r="X904" s="25" t="s">
        <v>4265</v>
      </c>
      <c r="Y904" s="9">
        <v>76750</v>
      </c>
    </row>
    <row r="905" spans="1:25">
      <c r="A905" s="108"/>
      <c r="B905" s="108"/>
      <c r="C905" s="247"/>
      <c r="D905" s="165"/>
      <c r="E905" s="247"/>
      <c r="F905" s="77"/>
      <c r="G905" s="76"/>
      <c r="H905" s="77"/>
      <c r="I905" s="179"/>
      <c r="J905" s="180"/>
      <c r="K905" s="179"/>
      <c r="L905" s="190"/>
      <c r="M905" s="191"/>
      <c r="N905" s="190"/>
      <c r="O905" s="200">
        <v>76752</v>
      </c>
      <c r="P905" s="201" t="s">
        <v>3627</v>
      </c>
      <c r="Q905" s="200" t="s">
        <v>4415</v>
      </c>
      <c r="R905" s="167">
        <f t="shared" si="80"/>
        <v>24</v>
      </c>
      <c r="S905" s="25" t="str">
        <f t="shared" si="81"/>
        <v>76752</v>
      </c>
      <c r="T905" s="25" t="str">
        <f t="shared" si="82"/>
        <v>Audit and Risk Committee</v>
      </c>
      <c r="U905" s="25" t="str">
        <f t="shared" si="83"/>
        <v>D</v>
      </c>
      <c r="V905" s="9" t="s">
        <v>33</v>
      </c>
      <c r="W905" s="25">
        <v>76750</v>
      </c>
      <c r="X905" s="25" t="s">
        <v>4265</v>
      </c>
      <c r="Y905" s="9">
        <v>76750</v>
      </c>
    </row>
    <row r="906" spans="1:25">
      <c r="A906" s="108"/>
      <c r="B906" s="108"/>
      <c r="C906" s="247"/>
      <c r="D906" s="165"/>
      <c r="E906" s="247"/>
      <c r="F906" s="77"/>
      <c r="G906" s="76"/>
      <c r="H906" s="77"/>
      <c r="I906" s="179"/>
      <c r="J906" s="180"/>
      <c r="K906" s="179"/>
      <c r="L906" s="190"/>
      <c r="M906" s="191"/>
      <c r="N906" s="190"/>
      <c r="O906" s="200">
        <v>76753</v>
      </c>
      <c r="P906" s="201" t="s">
        <v>3627</v>
      </c>
      <c r="Q906" s="200" t="s">
        <v>4416</v>
      </c>
      <c r="R906" s="167">
        <f t="shared" si="80"/>
        <v>33</v>
      </c>
      <c r="S906" s="25" t="str">
        <f t="shared" si="81"/>
        <v>76753</v>
      </c>
      <c r="T906" s="25" t="str">
        <f t="shared" si="82"/>
        <v>Finance and Investments Committee</v>
      </c>
      <c r="U906" s="25" t="str">
        <f t="shared" si="83"/>
        <v>D</v>
      </c>
      <c r="V906" s="9" t="s">
        <v>33</v>
      </c>
      <c r="W906" s="25">
        <v>76750</v>
      </c>
      <c r="X906" s="25" t="s">
        <v>4265</v>
      </c>
      <c r="Y906" s="9">
        <v>76750</v>
      </c>
    </row>
    <row r="907" spans="1:25">
      <c r="A907" s="108"/>
      <c r="B907" s="108"/>
      <c r="C907" s="247"/>
      <c r="D907" s="165"/>
      <c r="E907" s="247"/>
      <c r="F907" s="77"/>
      <c r="G907" s="76"/>
      <c r="H907" s="77"/>
      <c r="I907" s="179"/>
      <c r="J907" s="180"/>
      <c r="K907" s="179"/>
      <c r="L907" s="190"/>
      <c r="M907" s="191"/>
      <c r="N907" s="190"/>
      <c r="O907" s="200">
        <v>76754</v>
      </c>
      <c r="P907" s="201" t="s">
        <v>3627</v>
      </c>
      <c r="Q907" s="200" t="s">
        <v>4417</v>
      </c>
      <c r="R907" s="167">
        <f t="shared" si="80"/>
        <v>16</v>
      </c>
      <c r="S907" s="25" t="str">
        <f t="shared" si="81"/>
        <v>76754</v>
      </c>
      <c r="T907" s="25" t="str">
        <f t="shared" si="82"/>
        <v>Other Honorarium</v>
      </c>
      <c r="U907" s="25" t="str">
        <f t="shared" si="83"/>
        <v>D</v>
      </c>
      <c r="V907" s="9" t="s">
        <v>33</v>
      </c>
      <c r="W907" s="25">
        <v>76750</v>
      </c>
      <c r="X907" s="25" t="s">
        <v>4265</v>
      </c>
      <c r="Y907" s="9">
        <v>76750</v>
      </c>
    </row>
    <row r="908" spans="1:25">
      <c r="A908" s="108"/>
      <c r="B908" s="108"/>
      <c r="C908" s="247"/>
      <c r="D908" s="165"/>
      <c r="E908" s="247"/>
      <c r="F908" s="77"/>
      <c r="G908" s="76"/>
      <c r="H908" s="77"/>
      <c r="I908" s="181">
        <v>7700</v>
      </c>
      <c r="J908" s="180" t="s">
        <v>3627</v>
      </c>
      <c r="K908" s="179" t="s">
        <v>4418</v>
      </c>
      <c r="L908" s="190"/>
      <c r="M908" s="191"/>
      <c r="N908" s="190"/>
      <c r="O908" s="200"/>
      <c r="P908" s="201"/>
      <c r="Q908" s="200"/>
      <c r="R908" s="167">
        <f t="shared" si="80"/>
        <v>22</v>
      </c>
      <c r="S908" s="25" t="str">
        <f t="shared" si="81"/>
        <v>7700</v>
      </c>
      <c r="T908" s="25" t="str">
        <f t="shared" si="82"/>
        <v>Motor Vehicle Expenses</v>
      </c>
      <c r="U908" s="25" t="str">
        <f t="shared" si="83"/>
        <v>D</v>
      </c>
      <c r="V908" s="9" t="s">
        <v>29</v>
      </c>
      <c r="W908" s="25">
        <v>700</v>
      </c>
      <c r="X908" s="25" t="s">
        <v>4265</v>
      </c>
      <c r="Y908" s="9"/>
    </row>
    <row r="909" spans="1:25">
      <c r="A909" s="108"/>
      <c r="B909" s="108"/>
      <c r="C909" s="247"/>
      <c r="D909" s="165"/>
      <c r="E909" s="247"/>
      <c r="F909" s="77"/>
      <c r="G909" s="76"/>
      <c r="H909" s="77"/>
      <c r="I909" s="179"/>
      <c r="J909" s="180"/>
      <c r="K909" s="179"/>
      <c r="L909" s="190">
        <v>77000</v>
      </c>
      <c r="M909" s="191" t="s">
        <v>3627</v>
      </c>
      <c r="N909" s="190" t="s">
        <v>4418</v>
      </c>
      <c r="O909" s="200"/>
      <c r="P909" s="201"/>
      <c r="Q909" s="200"/>
      <c r="R909" s="167">
        <f t="shared" si="80"/>
        <v>22</v>
      </c>
      <c r="S909" s="25" t="str">
        <f t="shared" si="81"/>
        <v>77000</v>
      </c>
      <c r="T909" s="25" t="str">
        <f t="shared" si="82"/>
        <v>Motor Vehicle Expenses</v>
      </c>
      <c r="U909" s="25" t="str">
        <f t="shared" si="83"/>
        <v>D</v>
      </c>
      <c r="V909" s="9" t="s">
        <v>29</v>
      </c>
      <c r="W909" s="25">
        <v>7700</v>
      </c>
      <c r="X909" s="25" t="s">
        <v>4265</v>
      </c>
      <c r="Y909" s="9"/>
    </row>
    <row r="910" spans="1:25">
      <c r="A910" s="108"/>
      <c r="B910" s="108"/>
      <c r="C910" s="247"/>
      <c r="D910" s="165"/>
      <c r="E910" s="247"/>
      <c r="F910" s="77"/>
      <c r="G910" s="76"/>
      <c r="H910" s="77"/>
      <c r="I910" s="179"/>
      <c r="J910" s="180"/>
      <c r="K910" s="179"/>
      <c r="L910" s="190"/>
      <c r="M910" s="191"/>
      <c r="N910" s="190"/>
      <c r="O910" s="200">
        <v>77001</v>
      </c>
      <c r="P910" s="201" t="s">
        <v>3627</v>
      </c>
      <c r="Q910" s="200" t="s">
        <v>4419</v>
      </c>
      <c r="R910" s="167">
        <f t="shared" si="80"/>
        <v>27</v>
      </c>
      <c r="S910" s="25" t="str">
        <f t="shared" si="81"/>
        <v>77001</v>
      </c>
      <c r="T910" s="25" t="str">
        <f t="shared" si="82"/>
        <v>Motor Vehicle Exp - Repairs</v>
      </c>
      <c r="U910" s="25" t="str">
        <f t="shared" si="83"/>
        <v>D</v>
      </c>
      <c r="V910" s="9" t="s">
        <v>33</v>
      </c>
      <c r="W910" s="25">
        <v>77000</v>
      </c>
      <c r="X910" s="25" t="s">
        <v>4265</v>
      </c>
      <c r="Y910" s="9">
        <v>77000</v>
      </c>
    </row>
    <row r="911" spans="1:25">
      <c r="A911" s="108"/>
      <c r="B911" s="108"/>
      <c r="C911" s="247"/>
      <c r="D911" s="165"/>
      <c r="E911" s="247"/>
      <c r="F911" s="77"/>
      <c r="G911" s="76"/>
      <c r="H911" s="77"/>
      <c r="I911" s="179"/>
      <c r="J911" s="180"/>
      <c r="K911" s="179"/>
      <c r="L911" s="190"/>
      <c r="M911" s="191"/>
      <c r="N911" s="190"/>
      <c r="O911" s="200">
        <v>77002</v>
      </c>
      <c r="P911" s="201" t="s">
        <v>3627</v>
      </c>
      <c r="Q911" s="200" t="s">
        <v>4420</v>
      </c>
      <c r="R911" s="167">
        <f t="shared" si="80"/>
        <v>26</v>
      </c>
      <c r="S911" s="25" t="str">
        <f t="shared" si="81"/>
        <v>77002</v>
      </c>
      <c r="T911" s="25" t="str">
        <f t="shared" si="82"/>
        <v>Motor Veh Exp - Petrol Oil</v>
      </c>
      <c r="U911" s="25" t="str">
        <f t="shared" si="83"/>
        <v>D</v>
      </c>
      <c r="V911" s="9" t="s">
        <v>33</v>
      </c>
      <c r="W911" s="25">
        <v>77000</v>
      </c>
      <c r="X911" s="25" t="s">
        <v>4265</v>
      </c>
      <c r="Y911" s="9">
        <v>77000</v>
      </c>
    </row>
    <row r="912" spans="1:25">
      <c r="A912" s="108"/>
      <c r="B912" s="108"/>
      <c r="C912" s="247"/>
      <c r="D912" s="165"/>
      <c r="E912" s="247"/>
      <c r="F912" s="77"/>
      <c r="G912" s="76"/>
      <c r="H912" s="77"/>
      <c r="I912" s="181">
        <v>7725</v>
      </c>
      <c r="J912" s="180" t="s">
        <v>3627</v>
      </c>
      <c r="K912" s="179" t="s">
        <v>4421</v>
      </c>
      <c r="L912" s="190"/>
      <c r="M912" s="191"/>
      <c r="N912" s="190"/>
      <c r="O912" s="200"/>
      <c r="P912" s="201"/>
      <c r="Q912" s="200"/>
      <c r="R912" s="167">
        <f t="shared" si="80"/>
        <v>27</v>
      </c>
      <c r="S912" s="25" t="str">
        <f t="shared" si="81"/>
        <v>7725</v>
      </c>
      <c r="T912" s="25" t="str">
        <f t="shared" si="82"/>
        <v xml:space="preserve">Other Items of Expenditure </v>
      </c>
      <c r="U912" s="25" t="str">
        <f t="shared" si="83"/>
        <v>D</v>
      </c>
      <c r="V912" s="9" t="s">
        <v>29</v>
      </c>
      <c r="W912" s="25">
        <v>700</v>
      </c>
      <c r="X912" s="25" t="s">
        <v>4265</v>
      </c>
      <c r="Y912" s="9"/>
    </row>
    <row r="913" spans="1:25">
      <c r="A913" s="108"/>
      <c r="B913" s="108"/>
      <c r="C913" s="247"/>
      <c r="D913" s="165"/>
      <c r="E913" s="247"/>
      <c r="F913" s="77"/>
      <c r="G913" s="76"/>
      <c r="H913" s="77"/>
      <c r="I913" s="179"/>
      <c r="J913" s="180"/>
      <c r="K913" s="179"/>
      <c r="L913" s="190">
        <v>77250</v>
      </c>
      <c r="M913" s="191" t="s">
        <v>3627</v>
      </c>
      <c r="N913" s="190" t="s">
        <v>4421</v>
      </c>
      <c r="O913" s="200"/>
      <c r="P913" s="201"/>
      <c r="Q913" s="200"/>
      <c r="R913" s="167">
        <f t="shared" si="80"/>
        <v>27</v>
      </c>
      <c r="S913" s="25" t="str">
        <f t="shared" si="81"/>
        <v>77250</v>
      </c>
      <c r="T913" s="25" t="str">
        <f t="shared" si="82"/>
        <v xml:space="preserve">Other Items of Expenditure </v>
      </c>
      <c r="U913" s="25" t="str">
        <f t="shared" si="83"/>
        <v>D</v>
      </c>
      <c r="V913" s="9" t="s">
        <v>29</v>
      </c>
      <c r="W913" s="25">
        <v>7725</v>
      </c>
      <c r="X913" s="25" t="s">
        <v>4265</v>
      </c>
      <c r="Y913" s="9"/>
    </row>
    <row r="914" spans="1:25">
      <c r="A914" s="108"/>
      <c r="B914" s="108"/>
      <c r="C914" s="247"/>
      <c r="D914" s="165"/>
      <c r="E914" s="247"/>
      <c r="F914" s="77"/>
      <c r="G914" s="76"/>
      <c r="H914" s="77"/>
      <c r="I914" s="179"/>
      <c r="J914" s="180"/>
      <c r="K914" s="179"/>
      <c r="L914" s="190"/>
      <c r="M914" s="191"/>
      <c r="N914" s="190"/>
      <c r="O914" s="200">
        <v>77251</v>
      </c>
      <c r="P914" s="201" t="s">
        <v>3627</v>
      </c>
      <c r="Q914" s="200" t="s">
        <v>4422</v>
      </c>
      <c r="R914" s="167">
        <f t="shared" si="80"/>
        <v>25</v>
      </c>
      <c r="S914" s="25" t="str">
        <f t="shared" si="81"/>
        <v>77251</v>
      </c>
      <c r="T914" s="25" t="str">
        <f t="shared" si="82"/>
        <v>External Assessors Charge</v>
      </c>
      <c r="U914" s="25" t="str">
        <f t="shared" si="83"/>
        <v>D</v>
      </c>
      <c r="V914" s="9" t="s">
        <v>33</v>
      </c>
      <c r="W914" s="25">
        <v>77250</v>
      </c>
      <c r="X914" s="25" t="s">
        <v>4265</v>
      </c>
      <c r="Y914" s="9">
        <v>77250</v>
      </c>
    </row>
    <row r="915" spans="1:25">
      <c r="A915" s="108"/>
      <c r="B915" s="108"/>
      <c r="C915" s="247"/>
      <c r="D915" s="165"/>
      <c r="E915" s="247"/>
      <c r="F915" s="77"/>
      <c r="G915" s="76"/>
      <c r="H915" s="77"/>
      <c r="I915" s="179"/>
      <c r="J915" s="180"/>
      <c r="K915" s="179"/>
      <c r="L915" s="190"/>
      <c r="M915" s="191"/>
      <c r="N915" s="190"/>
      <c r="O915" s="200">
        <v>77252</v>
      </c>
      <c r="P915" s="201" t="s">
        <v>3627</v>
      </c>
      <c r="Q915" s="200" t="s">
        <v>4423</v>
      </c>
      <c r="R915" s="167">
        <f t="shared" si="80"/>
        <v>18</v>
      </c>
      <c r="S915" s="25" t="str">
        <f t="shared" si="81"/>
        <v>77252</v>
      </c>
      <c r="T915" s="25" t="str">
        <f t="shared" si="82"/>
        <v>Course Development</v>
      </c>
      <c r="U915" s="25" t="str">
        <f t="shared" si="83"/>
        <v>D</v>
      </c>
      <c r="V915" s="9" t="s">
        <v>33</v>
      </c>
      <c r="W915" s="25">
        <v>77250</v>
      </c>
      <c r="X915" s="25" t="s">
        <v>4265</v>
      </c>
      <c r="Y915" s="9">
        <v>77250</v>
      </c>
    </row>
    <row r="916" spans="1:25">
      <c r="A916" s="108"/>
      <c r="B916" s="108"/>
      <c r="C916" s="247"/>
      <c r="D916" s="165"/>
      <c r="E916" s="247"/>
      <c r="F916" s="77"/>
      <c r="G916" s="76"/>
      <c r="H916" s="77"/>
      <c r="I916" s="179"/>
      <c r="J916" s="180"/>
      <c r="K916" s="179"/>
      <c r="L916" s="190"/>
      <c r="M916" s="191"/>
      <c r="N916" s="190"/>
      <c r="O916" s="200">
        <v>77253</v>
      </c>
      <c r="P916" s="201" t="s">
        <v>3627</v>
      </c>
      <c r="Q916" s="200" t="s">
        <v>4424</v>
      </c>
      <c r="R916" s="167">
        <f t="shared" si="80"/>
        <v>12</v>
      </c>
      <c r="S916" s="25" t="str">
        <f t="shared" si="81"/>
        <v>77253</v>
      </c>
      <c r="T916" s="25" t="str">
        <f t="shared" si="82"/>
        <v>Bank Charges</v>
      </c>
      <c r="U916" s="25" t="str">
        <f t="shared" si="83"/>
        <v>D</v>
      </c>
      <c r="V916" s="9" t="s">
        <v>33</v>
      </c>
      <c r="W916" s="25">
        <v>77250</v>
      </c>
      <c r="X916" s="25" t="s">
        <v>4265</v>
      </c>
      <c r="Y916" s="9">
        <v>77250</v>
      </c>
    </row>
    <row r="917" spans="1:25">
      <c r="A917" s="108"/>
      <c r="B917" s="108"/>
      <c r="C917" s="247"/>
      <c r="D917" s="165"/>
      <c r="E917" s="247"/>
      <c r="F917" s="77"/>
      <c r="G917" s="76"/>
      <c r="H917" s="77"/>
      <c r="I917" s="179"/>
      <c r="J917" s="180"/>
      <c r="K917" s="179"/>
      <c r="L917" s="190"/>
      <c r="M917" s="191"/>
      <c r="N917" s="190"/>
      <c r="O917" s="200">
        <v>77254</v>
      </c>
      <c r="P917" s="201" t="s">
        <v>3627</v>
      </c>
      <c r="Q917" s="200" t="s">
        <v>4425</v>
      </c>
      <c r="R917" s="167">
        <f t="shared" si="80"/>
        <v>33</v>
      </c>
      <c r="S917" s="25" t="str">
        <f t="shared" si="81"/>
        <v>77254</v>
      </c>
      <c r="T917" s="25" t="str">
        <f t="shared" si="82"/>
        <v>Interest Expense - Bank Overdraft</v>
      </c>
      <c r="U917" s="25" t="str">
        <f t="shared" si="83"/>
        <v>D</v>
      </c>
      <c r="V917" s="9" t="s">
        <v>33</v>
      </c>
      <c r="W917" s="25">
        <v>77250</v>
      </c>
      <c r="X917" s="25" t="s">
        <v>4265</v>
      </c>
      <c r="Y917" s="9">
        <v>77250</v>
      </c>
    </row>
    <row r="918" spans="1:25">
      <c r="A918" s="108"/>
      <c r="B918" s="108"/>
      <c r="C918" s="247"/>
      <c r="D918" s="165"/>
      <c r="E918" s="247"/>
      <c r="F918" s="77"/>
      <c r="G918" s="76"/>
      <c r="H918" s="77"/>
      <c r="I918" s="179"/>
      <c r="J918" s="180"/>
      <c r="K918" s="179"/>
      <c r="L918" s="190"/>
      <c r="M918" s="191"/>
      <c r="N918" s="190"/>
      <c r="O918" s="200">
        <v>77255</v>
      </c>
      <c r="P918" s="201" t="s">
        <v>3627</v>
      </c>
      <c r="Q918" s="200" t="s">
        <v>4426</v>
      </c>
      <c r="R918" s="167">
        <f t="shared" si="80"/>
        <v>23</v>
      </c>
      <c r="S918" s="25" t="str">
        <f t="shared" si="81"/>
        <v>77255</v>
      </c>
      <c r="T918" s="25" t="str">
        <f t="shared" si="82"/>
        <v>Interest Expense - Loan</v>
      </c>
      <c r="U918" s="25" t="str">
        <f t="shared" si="83"/>
        <v>D</v>
      </c>
      <c r="V918" s="9" t="s">
        <v>33</v>
      </c>
      <c r="W918" s="25">
        <v>77250</v>
      </c>
      <c r="X918" s="25" t="s">
        <v>4265</v>
      </c>
      <c r="Y918" s="9">
        <v>77250</v>
      </c>
    </row>
    <row r="919" spans="1:25">
      <c r="A919" s="108"/>
      <c r="B919" s="108"/>
      <c r="C919" s="247"/>
      <c r="D919" s="165"/>
      <c r="E919" s="247"/>
      <c r="F919" s="77"/>
      <c r="G919" s="76"/>
      <c r="H919" s="77"/>
      <c r="I919" s="179"/>
      <c r="J919" s="180"/>
      <c r="K919" s="179"/>
      <c r="L919" s="190"/>
      <c r="M919" s="191"/>
      <c r="N919" s="190"/>
      <c r="O919" s="200">
        <v>77256</v>
      </c>
      <c r="P919" s="201" t="s">
        <v>3627</v>
      </c>
      <c r="Q919" s="200" t="s">
        <v>4427</v>
      </c>
      <c r="R919" s="167">
        <f t="shared" si="80"/>
        <v>24</v>
      </c>
      <c r="S919" s="25" t="str">
        <f t="shared" si="81"/>
        <v>77256</v>
      </c>
      <c r="T919" s="25" t="str">
        <f t="shared" si="82"/>
        <v>Accounting/Taxation Fees</v>
      </c>
      <c r="U919" s="25" t="str">
        <f t="shared" si="83"/>
        <v>D</v>
      </c>
      <c r="V919" s="9" t="s">
        <v>33</v>
      </c>
      <c r="W919" s="25">
        <v>77250</v>
      </c>
      <c r="X919" s="25" t="s">
        <v>4265</v>
      </c>
      <c r="Y919" s="9">
        <v>77250</v>
      </c>
    </row>
    <row r="920" spans="1:25">
      <c r="A920" s="108"/>
      <c r="B920" s="108"/>
      <c r="C920" s="247"/>
      <c r="D920" s="165"/>
      <c r="E920" s="247"/>
      <c r="F920" s="77"/>
      <c r="G920" s="76"/>
      <c r="H920" s="77"/>
      <c r="I920" s="179"/>
      <c r="J920" s="180"/>
      <c r="K920" s="179"/>
      <c r="L920" s="190"/>
      <c r="M920" s="191"/>
      <c r="N920" s="190"/>
      <c r="O920" s="200">
        <v>77257</v>
      </c>
      <c r="P920" s="201" t="s">
        <v>3627</v>
      </c>
      <c r="Q920" s="200" t="s">
        <v>4428</v>
      </c>
      <c r="R920" s="167">
        <f t="shared" si="80"/>
        <v>12</v>
      </c>
      <c r="S920" s="25" t="str">
        <f t="shared" si="81"/>
        <v>77257</v>
      </c>
      <c r="T920" s="25" t="str">
        <f t="shared" si="82"/>
        <v>Admin Charge</v>
      </c>
      <c r="U920" s="25" t="str">
        <f t="shared" si="83"/>
        <v>D</v>
      </c>
      <c r="V920" s="9" t="s">
        <v>33</v>
      </c>
      <c r="W920" s="25">
        <v>77250</v>
      </c>
      <c r="X920" s="25" t="s">
        <v>4265</v>
      </c>
      <c r="Y920" s="9">
        <v>77250</v>
      </c>
    </row>
    <row r="921" spans="1:25">
      <c r="A921" s="108"/>
      <c r="B921" s="108"/>
      <c r="C921" s="247"/>
      <c r="D921" s="165"/>
      <c r="E921" s="247"/>
      <c r="F921" s="77"/>
      <c r="G921" s="76"/>
      <c r="H921" s="77"/>
      <c r="I921" s="179"/>
      <c r="J921" s="180"/>
      <c r="K921" s="179"/>
      <c r="L921" s="190"/>
      <c r="M921" s="191"/>
      <c r="N921" s="190"/>
      <c r="O921" s="200">
        <v>77258</v>
      </c>
      <c r="P921" s="201" t="s">
        <v>3627</v>
      </c>
      <c r="Q921" s="200" t="s">
        <v>4429</v>
      </c>
      <c r="R921" s="167">
        <f t="shared" si="80"/>
        <v>26</v>
      </c>
      <c r="S921" s="25" t="str">
        <f t="shared" si="81"/>
        <v>77258</v>
      </c>
      <c r="T921" s="25" t="str">
        <f t="shared" si="82"/>
        <v>Recoveries - Miscellaneous</v>
      </c>
      <c r="U921" s="25" t="str">
        <f t="shared" si="83"/>
        <v>D</v>
      </c>
      <c r="V921" s="9" t="s">
        <v>33</v>
      </c>
      <c r="W921" s="25">
        <v>77250</v>
      </c>
      <c r="X921" s="25" t="s">
        <v>4265</v>
      </c>
      <c r="Y921" s="9">
        <v>77250</v>
      </c>
    </row>
    <row r="922" spans="1:25">
      <c r="A922" s="108"/>
      <c r="B922" s="108"/>
      <c r="C922" s="247"/>
      <c r="D922" s="165"/>
      <c r="E922" s="247"/>
      <c r="F922" s="77"/>
      <c r="G922" s="76"/>
      <c r="H922" s="77"/>
      <c r="I922" s="179"/>
      <c r="J922" s="180"/>
      <c r="K922" s="179"/>
      <c r="L922" s="190"/>
      <c r="M922" s="191"/>
      <c r="N922" s="190"/>
      <c r="O922" s="200">
        <v>77259</v>
      </c>
      <c r="P922" s="201" t="s">
        <v>3627</v>
      </c>
      <c r="Q922" s="200" t="s">
        <v>4430</v>
      </c>
      <c r="R922" s="167">
        <f t="shared" si="80"/>
        <v>23</v>
      </c>
      <c r="S922" s="25" t="str">
        <f t="shared" si="81"/>
        <v>77259</v>
      </c>
      <c r="T922" s="25" t="str">
        <f t="shared" si="82"/>
        <v>PY Encumberance Release</v>
      </c>
      <c r="U922" s="25" t="str">
        <f t="shared" si="83"/>
        <v>D</v>
      </c>
      <c r="V922" s="9" t="s">
        <v>33</v>
      </c>
      <c r="W922" s="25">
        <v>77250</v>
      </c>
      <c r="X922" s="25" t="s">
        <v>4265</v>
      </c>
      <c r="Y922" s="9">
        <v>77250</v>
      </c>
    </row>
    <row r="923" spans="1:25">
      <c r="A923" s="108"/>
      <c r="B923" s="108"/>
      <c r="C923" s="247"/>
      <c r="D923" s="165"/>
      <c r="E923" s="247"/>
      <c r="F923" s="77"/>
      <c r="G923" s="76"/>
      <c r="H923" s="77"/>
      <c r="I923" s="179"/>
      <c r="J923" s="180"/>
      <c r="K923" s="179"/>
      <c r="L923" s="190"/>
      <c r="M923" s="191"/>
      <c r="N923" s="190"/>
      <c r="O923" s="200">
        <v>77260</v>
      </c>
      <c r="P923" s="201" t="s">
        <v>3627</v>
      </c>
      <c r="Q923" s="200" t="s">
        <v>4431</v>
      </c>
      <c r="R923" s="167">
        <f t="shared" si="80"/>
        <v>10</v>
      </c>
      <c r="S923" s="25" t="str">
        <f t="shared" si="81"/>
        <v>77260</v>
      </c>
      <c r="T923" s="25" t="str">
        <f t="shared" si="82"/>
        <v>OHS Safety</v>
      </c>
      <c r="U923" s="25" t="str">
        <f t="shared" si="83"/>
        <v>D</v>
      </c>
      <c r="V923" s="9" t="s">
        <v>33</v>
      </c>
      <c r="W923" s="25">
        <v>77250</v>
      </c>
      <c r="X923" s="25" t="s">
        <v>4265</v>
      </c>
      <c r="Y923" s="9">
        <v>77250</v>
      </c>
    </row>
    <row r="924" spans="1:25">
      <c r="A924" s="108"/>
      <c r="B924" s="108"/>
      <c r="C924" s="247"/>
      <c r="D924" s="165"/>
      <c r="E924" s="247"/>
      <c r="F924" s="77"/>
      <c r="G924" s="76"/>
      <c r="H924" s="77"/>
      <c r="I924" s="179"/>
      <c r="J924" s="180"/>
      <c r="K924" s="179"/>
      <c r="L924" s="190"/>
      <c r="M924" s="191"/>
      <c r="N924" s="190"/>
      <c r="O924" s="200">
        <v>77261</v>
      </c>
      <c r="P924" s="201" t="s">
        <v>3627</v>
      </c>
      <c r="Q924" s="200" t="s">
        <v>4432</v>
      </c>
      <c r="R924" s="167">
        <f t="shared" si="80"/>
        <v>11</v>
      </c>
      <c r="S924" s="25" t="str">
        <f t="shared" si="81"/>
        <v>77261</v>
      </c>
      <c r="T924" s="25" t="str">
        <f t="shared" si="82"/>
        <v>Prize Award</v>
      </c>
      <c r="U924" s="25" t="str">
        <f t="shared" si="83"/>
        <v>D</v>
      </c>
      <c r="V924" s="9" t="s">
        <v>33</v>
      </c>
      <c r="W924" s="25">
        <v>77250</v>
      </c>
      <c r="X924" s="25" t="s">
        <v>4265</v>
      </c>
      <c r="Y924" s="9">
        <v>77250</v>
      </c>
    </row>
    <row r="925" spans="1:25">
      <c r="A925" s="108"/>
      <c r="B925" s="108"/>
      <c r="C925" s="247"/>
      <c r="D925" s="165"/>
      <c r="E925" s="247"/>
      <c r="F925" s="77"/>
      <c r="G925" s="76"/>
      <c r="H925" s="77"/>
      <c r="I925" s="179"/>
      <c r="J925" s="180"/>
      <c r="K925" s="179"/>
      <c r="L925" s="190"/>
      <c r="M925" s="191"/>
      <c r="N925" s="190"/>
      <c r="O925" s="200">
        <v>77262</v>
      </c>
      <c r="P925" s="201" t="s">
        <v>3627</v>
      </c>
      <c r="Q925" s="200" t="s">
        <v>4433</v>
      </c>
      <c r="R925" s="167">
        <f t="shared" si="80"/>
        <v>21</v>
      </c>
      <c r="S925" s="25" t="str">
        <f t="shared" si="81"/>
        <v>77262</v>
      </c>
      <c r="T925" s="25" t="str">
        <f t="shared" si="82"/>
        <v>Quizes &amp; Competitions</v>
      </c>
      <c r="U925" s="25" t="str">
        <f t="shared" si="83"/>
        <v>D</v>
      </c>
      <c r="V925" s="9" t="s">
        <v>33</v>
      </c>
      <c r="W925" s="25">
        <v>77250</v>
      </c>
      <c r="X925" s="25" t="s">
        <v>4265</v>
      </c>
      <c r="Y925" s="9">
        <v>77250</v>
      </c>
    </row>
    <row r="926" spans="1:25">
      <c r="A926" s="108"/>
      <c r="B926" s="108"/>
      <c r="C926" s="247"/>
      <c r="D926" s="165"/>
      <c r="E926" s="247"/>
      <c r="F926" s="77"/>
      <c r="G926" s="76"/>
      <c r="H926" s="77"/>
      <c r="I926" s="179"/>
      <c r="J926" s="180"/>
      <c r="K926" s="179"/>
      <c r="L926" s="190"/>
      <c r="M926" s="191"/>
      <c r="N926" s="190"/>
      <c r="O926" s="200">
        <v>77263</v>
      </c>
      <c r="P926" s="201" t="s">
        <v>3627</v>
      </c>
      <c r="Q926" s="200" t="s">
        <v>4434</v>
      </c>
      <c r="R926" s="167">
        <f t="shared" si="80"/>
        <v>16</v>
      </c>
      <c r="S926" s="25" t="str">
        <f t="shared" si="81"/>
        <v>77263</v>
      </c>
      <c r="T926" s="25" t="str">
        <f t="shared" si="82"/>
        <v>Council Expenses</v>
      </c>
      <c r="U926" s="25" t="str">
        <f t="shared" si="83"/>
        <v>D</v>
      </c>
      <c r="V926" s="9" t="s">
        <v>33</v>
      </c>
      <c r="W926" s="25">
        <v>77250</v>
      </c>
      <c r="X926" s="25" t="s">
        <v>4265</v>
      </c>
      <c r="Y926" s="9">
        <v>77250</v>
      </c>
    </row>
    <row r="927" spans="1:25">
      <c r="A927" s="108"/>
      <c r="B927" s="108"/>
      <c r="C927" s="247"/>
      <c r="D927" s="165"/>
      <c r="E927" s="247"/>
      <c r="F927" s="77"/>
      <c r="G927" s="76"/>
      <c r="H927" s="77"/>
      <c r="I927" s="179"/>
      <c r="J927" s="180"/>
      <c r="K927" s="179"/>
      <c r="L927" s="190"/>
      <c r="M927" s="191"/>
      <c r="N927" s="190"/>
      <c r="O927" s="200">
        <v>77264</v>
      </c>
      <c r="P927" s="201" t="s">
        <v>3627</v>
      </c>
      <c r="Q927" s="200" t="s">
        <v>4435</v>
      </c>
      <c r="R927" s="167">
        <f t="shared" si="80"/>
        <v>16</v>
      </c>
      <c r="S927" s="25" t="str">
        <f t="shared" si="81"/>
        <v>77264</v>
      </c>
      <c r="T927" s="25" t="str">
        <f t="shared" si="82"/>
        <v>Warranty Support</v>
      </c>
      <c r="U927" s="25" t="str">
        <f t="shared" si="83"/>
        <v>D</v>
      </c>
      <c r="V927" s="9" t="s">
        <v>33</v>
      </c>
      <c r="W927" s="25">
        <v>77250</v>
      </c>
      <c r="X927" s="25" t="s">
        <v>4265</v>
      </c>
      <c r="Y927" s="9">
        <v>77250</v>
      </c>
    </row>
    <row r="928" spans="1:25">
      <c r="A928" s="108"/>
      <c r="B928" s="108"/>
      <c r="C928" s="247"/>
      <c r="D928" s="165"/>
      <c r="E928" s="247"/>
      <c r="F928" s="77"/>
      <c r="G928" s="76"/>
      <c r="H928" s="77"/>
      <c r="I928" s="179"/>
      <c r="J928" s="180"/>
      <c r="K928" s="179"/>
      <c r="L928" s="190"/>
      <c r="M928" s="191"/>
      <c r="N928" s="190"/>
      <c r="O928" s="200">
        <v>77265</v>
      </c>
      <c r="P928" s="201" t="s">
        <v>3627</v>
      </c>
      <c r="Q928" s="200" t="s">
        <v>4436</v>
      </c>
      <c r="R928" s="167">
        <f t="shared" si="80"/>
        <v>19</v>
      </c>
      <c r="S928" s="25" t="str">
        <f t="shared" si="81"/>
        <v>77265</v>
      </c>
      <c r="T928" s="25" t="str">
        <f t="shared" si="82"/>
        <v>Inter- Loan Charges</v>
      </c>
      <c r="U928" s="25" t="str">
        <f t="shared" si="83"/>
        <v>D</v>
      </c>
      <c r="V928" s="9" t="s">
        <v>33</v>
      </c>
      <c r="W928" s="25">
        <v>77250</v>
      </c>
      <c r="X928" s="25" t="s">
        <v>4265</v>
      </c>
      <c r="Y928" s="9">
        <v>77250</v>
      </c>
    </row>
    <row r="929" spans="1:25">
      <c r="A929" s="108"/>
      <c r="B929" s="108"/>
      <c r="C929" s="247"/>
      <c r="D929" s="165"/>
      <c r="E929" s="247"/>
      <c r="F929" s="77"/>
      <c r="G929" s="76"/>
      <c r="H929" s="77"/>
      <c r="I929" s="179"/>
      <c r="J929" s="180"/>
      <c r="K929" s="179"/>
      <c r="L929" s="190"/>
      <c r="M929" s="191"/>
      <c r="N929" s="190"/>
      <c r="O929" s="200">
        <v>77266</v>
      </c>
      <c r="P929" s="201" t="s">
        <v>3627</v>
      </c>
      <c r="Q929" s="200" t="s">
        <v>4437</v>
      </c>
      <c r="R929" s="167">
        <f t="shared" si="80"/>
        <v>17</v>
      </c>
      <c r="S929" s="25" t="str">
        <f t="shared" si="81"/>
        <v>77266</v>
      </c>
      <c r="T929" s="25" t="str">
        <f t="shared" si="82"/>
        <v>Other Consumables</v>
      </c>
      <c r="U929" s="25" t="str">
        <f t="shared" si="83"/>
        <v>D</v>
      </c>
      <c r="V929" s="9" t="s">
        <v>33</v>
      </c>
      <c r="W929" s="25">
        <v>77250</v>
      </c>
      <c r="X929" s="25" t="s">
        <v>4265</v>
      </c>
      <c r="Y929" s="9">
        <v>77250</v>
      </c>
    </row>
    <row r="930" spans="1:25">
      <c r="A930" s="108"/>
      <c r="B930" s="108"/>
      <c r="C930" s="247"/>
      <c r="D930" s="165"/>
      <c r="E930" s="247"/>
      <c r="F930" s="77"/>
      <c r="G930" s="76"/>
      <c r="H930" s="77"/>
      <c r="I930" s="179"/>
      <c r="J930" s="180"/>
      <c r="K930" s="179"/>
      <c r="L930" s="190"/>
      <c r="M930" s="191"/>
      <c r="N930" s="190"/>
      <c r="O930" s="200">
        <v>77267</v>
      </c>
      <c r="P930" s="201" t="s">
        <v>3627</v>
      </c>
      <c r="Q930" s="200" t="s">
        <v>4438</v>
      </c>
      <c r="R930" s="167">
        <f t="shared" si="80"/>
        <v>27</v>
      </c>
      <c r="S930" s="25" t="str">
        <f t="shared" si="81"/>
        <v>77267</v>
      </c>
      <c r="T930" s="25" t="str">
        <f t="shared" si="82"/>
        <v>Student Association Payment</v>
      </c>
      <c r="U930" s="25" t="str">
        <f t="shared" si="83"/>
        <v>D</v>
      </c>
      <c r="V930" s="9" t="s">
        <v>33</v>
      </c>
      <c r="W930" s="25">
        <v>77250</v>
      </c>
      <c r="X930" s="25" t="s">
        <v>4265</v>
      </c>
      <c r="Y930" s="9">
        <v>77250</v>
      </c>
    </row>
    <row r="931" spans="1:25">
      <c r="A931" s="108"/>
      <c r="B931" s="108"/>
      <c r="C931" s="247"/>
      <c r="D931" s="165"/>
      <c r="E931" s="247"/>
      <c r="F931" s="77"/>
      <c r="G931" s="76"/>
      <c r="H931" s="77"/>
      <c r="I931" s="179"/>
      <c r="J931" s="180"/>
      <c r="K931" s="179"/>
      <c r="L931" s="190"/>
      <c r="M931" s="191"/>
      <c r="N931" s="190"/>
      <c r="O931" s="200">
        <v>77268</v>
      </c>
      <c r="P931" s="201" t="s">
        <v>3627</v>
      </c>
      <c r="Q931" s="200" t="s">
        <v>4439</v>
      </c>
      <c r="R931" s="167">
        <f t="shared" si="80"/>
        <v>11</v>
      </c>
      <c r="S931" s="25" t="str">
        <f t="shared" si="81"/>
        <v>77268</v>
      </c>
      <c r="T931" s="25" t="str">
        <f t="shared" si="82"/>
        <v>Farm Upkeep</v>
      </c>
      <c r="U931" s="25" t="str">
        <f t="shared" si="83"/>
        <v>D</v>
      </c>
      <c r="V931" s="9" t="s">
        <v>33</v>
      </c>
      <c r="W931" s="25">
        <v>77250</v>
      </c>
      <c r="X931" s="25" t="s">
        <v>4265</v>
      </c>
      <c r="Y931" s="9">
        <v>77250</v>
      </c>
    </row>
    <row r="932" spans="1:25">
      <c r="A932" s="108"/>
      <c r="B932" s="108"/>
      <c r="C932" s="247"/>
      <c r="D932" s="165"/>
      <c r="E932" s="247"/>
      <c r="F932" s="77"/>
      <c r="G932" s="76"/>
      <c r="H932" s="77"/>
      <c r="I932" s="179"/>
      <c r="J932" s="180"/>
      <c r="K932" s="179"/>
      <c r="L932" s="190"/>
      <c r="M932" s="191"/>
      <c r="N932" s="190"/>
      <c r="O932" s="200">
        <v>77269</v>
      </c>
      <c r="P932" s="201" t="s">
        <v>3627</v>
      </c>
      <c r="Q932" s="200" t="s">
        <v>4440</v>
      </c>
      <c r="R932" s="167">
        <f t="shared" si="80"/>
        <v>20</v>
      </c>
      <c r="S932" s="25" t="str">
        <f t="shared" si="81"/>
        <v>77269</v>
      </c>
      <c r="T932" s="25" t="str">
        <f t="shared" si="82"/>
        <v>Counselling Services</v>
      </c>
      <c r="U932" s="25" t="str">
        <f t="shared" si="83"/>
        <v>D</v>
      </c>
      <c r="V932" s="9" t="s">
        <v>33</v>
      </c>
      <c r="W932" s="25">
        <v>77250</v>
      </c>
      <c r="X932" s="25" t="s">
        <v>4265</v>
      </c>
      <c r="Y932" s="9">
        <v>77250</v>
      </c>
    </row>
    <row r="933" spans="1:25">
      <c r="A933" s="108"/>
      <c r="B933" s="108"/>
      <c r="C933" s="247"/>
      <c r="D933" s="165"/>
      <c r="E933" s="247"/>
      <c r="F933" s="77"/>
      <c r="G933" s="76"/>
      <c r="H933" s="77"/>
      <c r="I933" s="179"/>
      <c r="J933" s="180"/>
      <c r="K933" s="179"/>
      <c r="L933" s="190"/>
      <c r="M933" s="191"/>
      <c r="N933" s="190"/>
      <c r="O933" s="200">
        <v>77270</v>
      </c>
      <c r="P933" s="201" t="s">
        <v>3627</v>
      </c>
      <c r="Q933" s="200" t="s">
        <v>4441</v>
      </c>
      <c r="R933" s="167">
        <f t="shared" ref="R933:R994" si="84">MAX(LEN(H933),LEN(K933),LEN(N933), LEN(Q933))</f>
        <v>14</v>
      </c>
      <c r="S933" s="25" t="str">
        <f t="shared" si="81"/>
        <v>77270</v>
      </c>
      <c r="T933" s="25" t="str">
        <f t="shared" si="82"/>
        <v>CROP Allowance</v>
      </c>
      <c r="U933" s="25" t="str">
        <f t="shared" si="83"/>
        <v>D</v>
      </c>
      <c r="V933" s="9" t="s">
        <v>33</v>
      </c>
      <c r="W933" s="25">
        <v>77250</v>
      </c>
      <c r="X933" s="25" t="s">
        <v>4265</v>
      </c>
      <c r="Y933" s="9">
        <v>77250</v>
      </c>
    </row>
    <row r="934" spans="1:25">
      <c r="A934" s="108"/>
      <c r="B934" s="108"/>
      <c r="C934" s="247"/>
      <c r="D934" s="165"/>
      <c r="E934" s="247"/>
      <c r="F934" s="77"/>
      <c r="G934" s="76"/>
      <c r="H934" s="77"/>
      <c r="I934" s="179"/>
      <c r="J934" s="180"/>
      <c r="K934" s="179"/>
      <c r="L934" s="190"/>
      <c r="M934" s="191"/>
      <c r="N934" s="190"/>
      <c r="O934" s="200">
        <v>77271</v>
      </c>
      <c r="P934" s="201" t="s">
        <v>3627</v>
      </c>
      <c r="Q934" s="200" t="s">
        <v>5985</v>
      </c>
      <c r="R934" s="167"/>
      <c r="S934" s="25"/>
      <c r="T934" s="25"/>
      <c r="U934" s="25" t="str">
        <f t="shared" si="83"/>
        <v>D</v>
      </c>
      <c r="V934" s="9" t="s">
        <v>33</v>
      </c>
      <c r="W934" s="25">
        <v>77250</v>
      </c>
      <c r="X934" s="25" t="s">
        <v>4265</v>
      </c>
      <c r="Y934" s="9">
        <v>77250</v>
      </c>
    </row>
    <row r="935" spans="1:25">
      <c r="A935" s="108"/>
      <c r="B935" s="108"/>
      <c r="C935" s="247"/>
      <c r="D935" s="165"/>
      <c r="E935" s="247"/>
      <c r="F935" s="77"/>
      <c r="G935" s="76"/>
      <c r="H935" s="77"/>
      <c r="I935" s="179"/>
      <c r="J935" s="180"/>
      <c r="K935" s="179"/>
      <c r="L935" s="190"/>
      <c r="M935" s="191"/>
      <c r="N935" s="190"/>
      <c r="O935" s="200">
        <v>77272</v>
      </c>
      <c r="P935" s="201" t="s">
        <v>3627</v>
      </c>
      <c r="Q935" s="200" t="s">
        <v>5986</v>
      </c>
      <c r="R935" s="167"/>
      <c r="S935" s="25"/>
      <c r="T935" s="25"/>
      <c r="U935" s="25"/>
      <c r="V935" s="9" t="s">
        <v>33</v>
      </c>
      <c r="W935" s="25">
        <v>77250</v>
      </c>
      <c r="X935" s="25" t="s">
        <v>4265</v>
      </c>
      <c r="Y935" s="9">
        <v>77250</v>
      </c>
    </row>
    <row r="936" spans="1:25">
      <c r="A936" s="108"/>
      <c r="B936" s="108"/>
      <c r="C936" s="247"/>
      <c r="D936" s="165"/>
      <c r="E936" s="247"/>
      <c r="F936" s="77"/>
      <c r="G936" s="76"/>
      <c r="H936" s="77"/>
      <c r="I936" s="179"/>
      <c r="J936" s="180"/>
      <c r="K936" s="179"/>
      <c r="L936" s="190"/>
      <c r="M936" s="191"/>
      <c r="N936" s="190"/>
      <c r="O936" s="200"/>
      <c r="P936" s="201"/>
      <c r="Q936" s="200"/>
      <c r="R936" s="167"/>
      <c r="S936" s="25"/>
      <c r="T936" s="25"/>
      <c r="U936" s="25"/>
      <c r="V936" s="9"/>
      <c r="W936" s="25"/>
      <c r="X936" s="25"/>
      <c r="Y936" s="9"/>
    </row>
    <row r="937" spans="1:25">
      <c r="A937" s="108"/>
      <c r="B937" s="108"/>
      <c r="C937" s="247"/>
      <c r="D937" s="165"/>
      <c r="E937" s="247"/>
      <c r="F937" s="77"/>
      <c r="G937" s="76"/>
      <c r="H937" s="77"/>
      <c r="I937" s="179"/>
      <c r="J937" s="180"/>
      <c r="K937" s="179"/>
      <c r="L937" s="190"/>
      <c r="M937" s="191"/>
      <c r="N937" s="190"/>
      <c r="O937" s="200"/>
      <c r="P937" s="201"/>
      <c r="Q937" s="200"/>
      <c r="R937" s="167"/>
      <c r="S937" s="25"/>
      <c r="T937" s="25"/>
      <c r="U937" s="25"/>
      <c r="V937" s="9"/>
      <c r="W937" s="25"/>
      <c r="X937" s="25"/>
      <c r="Y937" s="9"/>
    </row>
    <row r="938" spans="1:25">
      <c r="A938" s="108"/>
      <c r="B938" s="108"/>
      <c r="C938" s="247"/>
      <c r="D938" s="165"/>
      <c r="E938" s="247"/>
      <c r="F938" s="77"/>
      <c r="G938" s="76"/>
      <c r="H938" s="77"/>
      <c r="I938" s="179"/>
      <c r="J938" s="180"/>
      <c r="K938" s="179"/>
      <c r="L938" s="190"/>
      <c r="M938" s="191"/>
      <c r="N938" s="190"/>
      <c r="O938" s="200"/>
      <c r="P938" s="201"/>
      <c r="Q938" s="200"/>
      <c r="R938" s="167"/>
      <c r="S938" s="25"/>
      <c r="T938" s="25"/>
      <c r="U938" s="25"/>
      <c r="V938" s="9"/>
      <c r="W938" s="25"/>
      <c r="X938" s="25"/>
      <c r="Y938" s="9"/>
    </row>
    <row r="939" spans="1:25">
      <c r="A939" s="108"/>
      <c r="B939" s="108"/>
      <c r="C939" s="247"/>
      <c r="D939" s="165"/>
      <c r="E939" s="247"/>
      <c r="F939" s="77"/>
      <c r="G939" s="76"/>
      <c r="H939" s="77"/>
      <c r="I939" s="179"/>
      <c r="J939" s="180"/>
      <c r="K939" s="179"/>
      <c r="L939" s="190"/>
      <c r="M939" s="191"/>
      <c r="N939" s="190"/>
      <c r="O939" s="200"/>
      <c r="P939" s="201"/>
      <c r="Q939" s="200"/>
      <c r="R939" s="167"/>
      <c r="S939" s="25"/>
      <c r="T939" s="25"/>
      <c r="U939" s="25"/>
      <c r="V939" s="9"/>
      <c r="W939" s="25"/>
      <c r="X939" s="25"/>
      <c r="Y939" s="9"/>
    </row>
    <row r="940" spans="1:25">
      <c r="A940" s="108"/>
      <c r="B940" s="108"/>
      <c r="C940" s="247"/>
      <c r="D940" s="165"/>
      <c r="E940" s="247"/>
      <c r="F940" s="77"/>
      <c r="G940" s="76"/>
      <c r="H940" s="77"/>
      <c r="I940" s="179"/>
      <c r="J940" s="180"/>
      <c r="K940" s="179"/>
      <c r="L940" s="190"/>
      <c r="M940" s="191"/>
      <c r="N940" s="190"/>
      <c r="O940" s="200"/>
      <c r="P940" s="201"/>
      <c r="Q940" s="200"/>
      <c r="R940" s="167"/>
      <c r="S940" s="25"/>
      <c r="T940" s="25"/>
      <c r="U940" s="25"/>
      <c r="V940" s="9"/>
      <c r="W940" s="25"/>
      <c r="X940" s="25"/>
      <c r="Y940" s="9"/>
    </row>
    <row r="941" spans="1:25">
      <c r="A941" s="108"/>
      <c r="B941" s="108"/>
      <c r="C941" s="247" t="s">
        <v>4442</v>
      </c>
      <c r="D941" s="165" t="s">
        <v>3627</v>
      </c>
      <c r="E941" s="247" t="s">
        <v>4443</v>
      </c>
      <c r="F941" s="77"/>
      <c r="G941" s="76"/>
      <c r="H941" s="77"/>
      <c r="I941" s="179"/>
      <c r="J941" s="180"/>
      <c r="K941" s="179"/>
      <c r="L941" s="190"/>
      <c r="M941" s="191"/>
      <c r="N941" s="190"/>
      <c r="O941" s="200"/>
      <c r="P941" s="201"/>
      <c r="Q941" s="200"/>
      <c r="R941" s="167">
        <f>MAX(LEN(H941),LEN(K941),LEN(N941), LEN(Q941))</f>
        <v>0</v>
      </c>
      <c r="S941" s="25" t="str">
        <f t="shared" si="81"/>
        <v/>
      </c>
      <c r="T941" s="25" t="str">
        <f t="shared" si="82"/>
        <v/>
      </c>
      <c r="U941" s="25" t="str">
        <f t="shared" si="83"/>
        <v/>
      </c>
      <c r="V941" s="9"/>
      <c r="W941" s="25"/>
      <c r="X941" s="25"/>
      <c r="Y941" s="9"/>
    </row>
    <row r="942" spans="1:25">
      <c r="A942" s="108"/>
      <c r="B942" s="108"/>
      <c r="C942" s="112"/>
      <c r="D942" s="112"/>
      <c r="E942" s="112"/>
      <c r="F942" s="172">
        <v>775</v>
      </c>
      <c r="G942" s="76" t="s">
        <v>3627</v>
      </c>
      <c r="H942" s="77" t="s">
        <v>4443</v>
      </c>
      <c r="I942" s="179"/>
      <c r="J942" s="180"/>
      <c r="K942" s="179"/>
      <c r="L942" s="190"/>
      <c r="M942" s="191"/>
      <c r="N942" s="190"/>
      <c r="O942" s="200"/>
      <c r="P942" s="201"/>
      <c r="Q942" s="200"/>
      <c r="R942" s="167">
        <f t="shared" si="84"/>
        <v>29</v>
      </c>
      <c r="S942" s="25" t="str">
        <f t="shared" si="81"/>
        <v>775</v>
      </c>
      <c r="T942" s="25" t="str">
        <f t="shared" si="82"/>
        <v>Depreciation and Amortization</v>
      </c>
      <c r="U942" s="25" t="str">
        <f t="shared" si="83"/>
        <v>D</v>
      </c>
      <c r="V942" s="9" t="s">
        <v>29</v>
      </c>
      <c r="W942" s="25"/>
      <c r="X942" s="25" t="s">
        <v>4442</v>
      </c>
      <c r="Y942" s="9"/>
    </row>
    <row r="943" spans="1:25">
      <c r="A943" s="108"/>
      <c r="B943" s="108"/>
      <c r="C943" s="112"/>
      <c r="D943" s="112"/>
      <c r="E943" s="112"/>
      <c r="F943" s="77"/>
      <c r="G943" s="76"/>
      <c r="H943" s="77"/>
      <c r="I943" s="181">
        <v>7750</v>
      </c>
      <c r="J943" s="180" t="s">
        <v>3627</v>
      </c>
      <c r="K943" s="179" t="s">
        <v>4443</v>
      </c>
      <c r="L943" s="190"/>
      <c r="M943" s="191"/>
      <c r="N943" s="190"/>
      <c r="O943" s="200"/>
      <c r="P943" s="201"/>
      <c r="Q943" s="200"/>
      <c r="R943" s="167">
        <f t="shared" si="84"/>
        <v>29</v>
      </c>
      <c r="S943" s="25" t="str">
        <f t="shared" si="81"/>
        <v>7750</v>
      </c>
      <c r="T943" s="25" t="str">
        <f t="shared" si="82"/>
        <v>Depreciation and Amortization</v>
      </c>
      <c r="U943" s="25" t="str">
        <f t="shared" si="83"/>
        <v>D</v>
      </c>
      <c r="V943" s="9" t="s">
        <v>29</v>
      </c>
      <c r="W943" s="25">
        <v>775</v>
      </c>
      <c r="X943" s="25" t="s">
        <v>4442</v>
      </c>
      <c r="Y943" s="9"/>
    </row>
    <row r="944" spans="1:25">
      <c r="A944" s="108"/>
      <c r="B944" s="108"/>
      <c r="C944" s="112"/>
      <c r="D944" s="112"/>
      <c r="E944" s="112"/>
      <c r="F944" s="77"/>
      <c r="G944" s="76"/>
      <c r="H944" s="77"/>
      <c r="I944" s="179"/>
      <c r="J944" s="180"/>
      <c r="K944" s="179"/>
      <c r="L944" s="190">
        <v>77500</v>
      </c>
      <c r="M944" s="191" t="s">
        <v>3627</v>
      </c>
      <c r="N944" s="190" t="s">
        <v>4443</v>
      </c>
      <c r="O944" s="200"/>
      <c r="P944" s="201"/>
      <c r="Q944" s="200"/>
      <c r="R944" s="167">
        <f t="shared" si="84"/>
        <v>29</v>
      </c>
      <c r="S944" s="25" t="str">
        <f t="shared" si="81"/>
        <v>77500</v>
      </c>
      <c r="T944" s="25" t="str">
        <f t="shared" si="82"/>
        <v>Depreciation and Amortization</v>
      </c>
      <c r="U944" s="25" t="str">
        <f t="shared" si="83"/>
        <v>D</v>
      </c>
      <c r="V944" s="9" t="s">
        <v>29</v>
      </c>
      <c r="W944" s="25">
        <v>7750</v>
      </c>
      <c r="X944" s="25" t="s">
        <v>4442</v>
      </c>
      <c r="Y944" s="9"/>
    </row>
    <row r="945" spans="1:25">
      <c r="A945" s="108"/>
      <c r="B945" s="108"/>
      <c r="C945" s="112"/>
      <c r="D945" s="112"/>
      <c r="E945" s="112"/>
      <c r="F945" s="136"/>
      <c r="G945" s="76"/>
      <c r="H945" s="77"/>
      <c r="I945" s="179"/>
      <c r="J945" s="180"/>
      <c r="K945" s="179"/>
      <c r="L945" s="190"/>
      <c r="M945" s="191"/>
      <c r="N945" s="190"/>
      <c r="O945" s="200">
        <v>77501</v>
      </c>
      <c r="P945" s="201" t="s">
        <v>3627</v>
      </c>
      <c r="Q945" s="200" t="s">
        <v>4444</v>
      </c>
      <c r="R945" s="167">
        <f t="shared" si="84"/>
        <v>29</v>
      </c>
      <c r="S945" s="25" t="str">
        <f t="shared" si="81"/>
        <v>77501</v>
      </c>
      <c r="T945" s="25" t="str">
        <f t="shared" si="82"/>
        <v>Amortisation - Leasehold Land</v>
      </c>
      <c r="U945" s="25" t="str">
        <f t="shared" si="83"/>
        <v>D</v>
      </c>
      <c r="V945" s="9" t="s">
        <v>33</v>
      </c>
      <c r="W945" s="25">
        <v>77500</v>
      </c>
      <c r="X945" s="25" t="s">
        <v>4442</v>
      </c>
      <c r="Y945" s="9">
        <v>77500</v>
      </c>
    </row>
    <row r="946" spans="1:25">
      <c r="A946" s="108"/>
      <c r="B946" s="108"/>
      <c r="C946" s="112"/>
      <c r="D946" s="112"/>
      <c r="E946" s="112"/>
      <c r="F946" s="136"/>
      <c r="G946" s="76"/>
      <c r="H946" s="77"/>
      <c r="I946" s="179"/>
      <c r="J946" s="180"/>
      <c r="K946" s="179"/>
      <c r="L946" s="190"/>
      <c r="M946" s="191"/>
      <c r="N946" s="190"/>
      <c r="O946" s="200">
        <v>77502</v>
      </c>
      <c r="P946" s="201" t="s">
        <v>3627</v>
      </c>
      <c r="Q946" s="200" t="s">
        <v>4445</v>
      </c>
      <c r="R946" s="167">
        <f t="shared" si="84"/>
        <v>23</v>
      </c>
      <c r="S946" s="25" t="str">
        <f t="shared" si="81"/>
        <v>77502</v>
      </c>
      <c r="T946" s="25" t="str">
        <f t="shared" si="82"/>
        <v>Depreciation - Property</v>
      </c>
      <c r="U946" s="25" t="str">
        <f t="shared" si="83"/>
        <v>D</v>
      </c>
      <c r="V946" s="9" t="s">
        <v>33</v>
      </c>
      <c r="W946" s="25">
        <v>77500</v>
      </c>
      <c r="X946" s="25" t="s">
        <v>4442</v>
      </c>
      <c r="Y946" s="9">
        <v>77500</v>
      </c>
    </row>
    <row r="947" spans="1:25">
      <c r="A947" s="108"/>
      <c r="B947" s="108"/>
      <c r="C947" s="112"/>
      <c r="D947" s="112"/>
      <c r="E947" s="112"/>
      <c r="F947" s="136"/>
      <c r="G947" s="76"/>
      <c r="H947" s="77"/>
      <c r="I947" s="179"/>
      <c r="J947" s="180"/>
      <c r="K947" s="179"/>
      <c r="L947" s="190"/>
      <c r="M947" s="191"/>
      <c r="N947" s="190"/>
      <c r="O947" s="200">
        <v>77503</v>
      </c>
      <c r="P947" s="201" t="s">
        <v>3627</v>
      </c>
      <c r="Q947" s="200" t="s">
        <v>4446</v>
      </c>
      <c r="R947" s="167">
        <f t="shared" si="84"/>
        <v>24</v>
      </c>
      <c r="S947" s="25" t="str">
        <f t="shared" si="81"/>
        <v>77503</v>
      </c>
      <c r="T947" s="25" t="str">
        <f t="shared" si="82"/>
        <v>Depreciation - Equipment</v>
      </c>
      <c r="U947" s="25" t="str">
        <f t="shared" si="83"/>
        <v>D</v>
      </c>
      <c r="V947" s="9" t="s">
        <v>33</v>
      </c>
      <c r="W947" s="25">
        <v>77500</v>
      </c>
      <c r="X947" s="25" t="s">
        <v>4442</v>
      </c>
      <c r="Y947" s="9">
        <v>77500</v>
      </c>
    </row>
    <row r="948" spans="1:25">
      <c r="A948" s="108"/>
      <c r="B948" s="108"/>
      <c r="C948" s="112"/>
      <c r="D948" s="112"/>
      <c r="E948" s="112"/>
      <c r="F948" s="136"/>
      <c r="G948" s="76"/>
      <c r="H948" s="77"/>
      <c r="I948" s="179"/>
      <c r="J948" s="180"/>
      <c r="K948" s="179"/>
      <c r="L948" s="190"/>
      <c r="M948" s="191"/>
      <c r="N948" s="190"/>
      <c r="O948" s="200">
        <v>77504</v>
      </c>
      <c r="P948" s="201" t="s">
        <v>3627</v>
      </c>
      <c r="Q948" s="200" t="s">
        <v>4447</v>
      </c>
      <c r="R948" s="167">
        <f t="shared" si="84"/>
        <v>35</v>
      </c>
      <c r="S948" s="25" t="str">
        <f t="shared" ref="S948:S994" si="85">F948&amp;I948&amp;L948&amp;O948</f>
        <v>77504</v>
      </c>
      <c r="T948" s="25" t="str">
        <f t="shared" ref="T948:T987" si="86">H948&amp;K948&amp;N948&amp;Q948</f>
        <v>Depreciation - Furniture &amp; Fittings</v>
      </c>
      <c r="U948" s="25" t="str">
        <f t="shared" ref="U948:U987" si="87">G948&amp;J948&amp;M948&amp;P948</f>
        <v>D</v>
      </c>
      <c r="V948" s="9" t="s">
        <v>33</v>
      </c>
      <c r="W948" s="25">
        <v>77500</v>
      </c>
      <c r="X948" s="25" t="s">
        <v>4442</v>
      </c>
      <c r="Y948" s="9">
        <v>77500</v>
      </c>
    </row>
    <row r="949" spans="1:25">
      <c r="A949" s="108"/>
      <c r="B949" s="108"/>
      <c r="C949" s="112"/>
      <c r="D949" s="112"/>
      <c r="E949" s="112"/>
      <c r="F949" s="136"/>
      <c r="G949" s="76"/>
      <c r="H949" s="77"/>
      <c r="I949" s="179"/>
      <c r="J949" s="180"/>
      <c r="K949" s="179"/>
      <c r="L949" s="190"/>
      <c r="M949" s="191"/>
      <c r="N949" s="190"/>
      <c r="O949" s="200">
        <v>77505</v>
      </c>
      <c r="P949" s="201" t="s">
        <v>3627</v>
      </c>
      <c r="Q949" s="200" t="s">
        <v>4448</v>
      </c>
      <c r="R949" s="167">
        <f t="shared" si="84"/>
        <v>29</v>
      </c>
      <c r="S949" s="25" t="str">
        <f t="shared" si="85"/>
        <v>77505</v>
      </c>
      <c r="T949" s="25" t="str">
        <f t="shared" si="86"/>
        <v>Depreciation - Motor Vehicles</v>
      </c>
      <c r="U949" s="25" t="str">
        <f t="shared" si="87"/>
        <v>D</v>
      </c>
      <c r="V949" s="9" t="s">
        <v>33</v>
      </c>
      <c r="W949" s="25">
        <v>77500</v>
      </c>
      <c r="X949" s="25" t="s">
        <v>4442</v>
      </c>
      <c r="Y949" s="9">
        <v>77500</v>
      </c>
    </row>
    <row r="950" spans="1:25">
      <c r="A950" s="108"/>
      <c r="B950" s="108"/>
      <c r="C950" s="112"/>
      <c r="D950" s="112"/>
      <c r="E950" s="112"/>
      <c r="F950" s="136"/>
      <c r="G950" s="76"/>
      <c r="H950" s="77"/>
      <c r="I950" s="179"/>
      <c r="J950" s="180"/>
      <c r="K950" s="179"/>
      <c r="L950" s="190"/>
      <c r="M950" s="191"/>
      <c r="N950" s="190"/>
      <c r="O950" s="200">
        <v>77506</v>
      </c>
      <c r="P950" s="201" t="s">
        <v>3627</v>
      </c>
      <c r="Q950" s="200" t="s">
        <v>4449</v>
      </c>
      <c r="R950" s="167">
        <f t="shared" si="84"/>
        <v>22</v>
      </c>
      <c r="S950" s="25" t="str">
        <f t="shared" si="85"/>
        <v>77506</v>
      </c>
      <c r="T950" s="25" t="str">
        <f t="shared" si="86"/>
        <v>Depreciation - Vessels</v>
      </c>
      <c r="U950" s="25" t="str">
        <f t="shared" si="87"/>
        <v>D</v>
      </c>
      <c r="V950" s="9" t="s">
        <v>33</v>
      </c>
      <c r="W950" s="25">
        <v>77500</v>
      </c>
      <c r="X950" s="25" t="s">
        <v>4442</v>
      </c>
      <c r="Y950" s="9">
        <v>77500</v>
      </c>
    </row>
    <row r="951" spans="1:25">
      <c r="A951" s="108"/>
      <c r="B951" s="108"/>
      <c r="C951" s="112"/>
      <c r="D951" s="112"/>
      <c r="E951" s="112"/>
      <c r="F951" s="136"/>
      <c r="G951" s="76"/>
      <c r="H951" s="77"/>
      <c r="I951" s="179"/>
      <c r="J951" s="180"/>
      <c r="K951" s="179"/>
      <c r="L951" s="190"/>
      <c r="M951" s="191"/>
      <c r="N951" s="190"/>
      <c r="O951" s="200">
        <v>77507</v>
      </c>
      <c r="P951" s="201" t="s">
        <v>3627</v>
      </c>
      <c r="Q951" s="200" t="s">
        <v>5763</v>
      </c>
      <c r="R951" s="167"/>
      <c r="S951" s="25" t="str">
        <f t="shared" si="85"/>
        <v>77507</v>
      </c>
      <c r="T951" s="25"/>
      <c r="U951" s="25" t="str">
        <f t="shared" si="87"/>
        <v>D</v>
      </c>
      <c r="V951" s="9" t="s">
        <v>33</v>
      </c>
      <c r="W951" s="25"/>
      <c r="X951" s="25"/>
      <c r="Y951" s="9">
        <v>77500</v>
      </c>
    </row>
    <row r="952" spans="1:25">
      <c r="A952" s="108"/>
      <c r="B952" s="108"/>
      <c r="C952" s="112"/>
      <c r="D952" s="112"/>
      <c r="E952" s="112"/>
      <c r="F952" s="136"/>
      <c r="G952" s="76"/>
      <c r="H952" s="77"/>
      <c r="I952" s="179"/>
      <c r="J952" s="180"/>
      <c r="K952" s="179"/>
      <c r="L952" s="190"/>
      <c r="M952" s="191"/>
      <c r="N952" s="190"/>
      <c r="O952" s="200">
        <v>77508</v>
      </c>
      <c r="P952" s="201" t="s">
        <v>3627</v>
      </c>
      <c r="Q952" s="200" t="s">
        <v>5973</v>
      </c>
      <c r="R952" s="167"/>
      <c r="S952" s="25" t="str">
        <f t="shared" si="85"/>
        <v>77508</v>
      </c>
      <c r="T952" s="25"/>
      <c r="U952" s="25" t="str">
        <f t="shared" si="87"/>
        <v>D</v>
      </c>
      <c r="V952" s="9" t="s">
        <v>33</v>
      </c>
      <c r="W952" s="25"/>
      <c r="X952" s="25"/>
      <c r="Y952" s="9">
        <v>77500</v>
      </c>
    </row>
    <row r="953" spans="1:25">
      <c r="A953" s="108"/>
      <c r="B953" s="108"/>
      <c r="C953" s="247" t="s">
        <v>4450</v>
      </c>
      <c r="D953" s="165" t="s">
        <v>3627</v>
      </c>
      <c r="E953" s="247" t="s">
        <v>4451</v>
      </c>
      <c r="F953" s="77"/>
      <c r="G953" s="76"/>
      <c r="H953" s="77"/>
      <c r="I953" s="179"/>
      <c r="J953" s="180"/>
      <c r="K953" s="179"/>
      <c r="L953" s="190"/>
      <c r="M953" s="191"/>
      <c r="N953" s="190"/>
      <c r="O953" s="200"/>
      <c r="P953" s="201"/>
      <c r="Q953" s="200"/>
      <c r="R953" s="167">
        <f>MAX(LEN(H953),LEN(K953),LEN(N953), LEN(Q953))</f>
        <v>0</v>
      </c>
      <c r="S953" s="25" t="str">
        <f t="shared" si="85"/>
        <v/>
      </c>
      <c r="T953" s="25" t="str">
        <f t="shared" si="86"/>
        <v/>
      </c>
      <c r="U953" s="25" t="str">
        <f t="shared" si="87"/>
        <v/>
      </c>
      <c r="V953" s="9"/>
      <c r="W953" s="25"/>
      <c r="X953" s="25"/>
      <c r="Y953" s="9"/>
    </row>
    <row r="954" spans="1:25">
      <c r="A954" s="108"/>
      <c r="B954" s="108"/>
      <c r="C954" s="112"/>
      <c r="D954" s="112"/>
      <c r="E954" s="112"/>
      <c r="F954" s="172">
        <v>777</v>
      </c>
      <c r="G954" s="76" t="s">
        <v>3627</v>
      </c>
      <c r="H954" s="77" t="s">
        <v>4452</v>
      </c>
      <c r="I954" s="179"/>
      <c r="J954" s="180"/>
      <c r="K954" s="179"/>
      <c r="L954" s="190"/>
      <c r="M954" s="191"/>
      <c r="N954" s="190"/>
      <c r="O954" s="200"/>
      <c r="P954" s="201"/>
      <c r="Q954" s="200"/>
      <c r="R954" s="167">
        <f t="shared" si="84"/>
        <v>14</v>
      </c>
      <c r="S954" s="25" t="str">
        <f t="shared" si="85"/>
        <v>777</v>
      </c>
      <c r="T954" s="25" t="str">
        <f t="shared" si="86"/>
        <v>Doubtful Debts</v>
      </c>
      <c r="U954" s="25" t="str">
        <f t="shared" si="87"/>
        <v>D</v>
      </c>
      <c r="V954" s="9" t="s">
        <v>29</v>
      </c>
      <c r="W954" s="25"/>
      <c r="X954" s="25" t="s">
        <v>4450</v>
      </c>
      <c r="Y954" s="9"/>
    </row>
    <row r="955" spans="1:25">
      <c r="A955" s="108"/>
      <c r="B955" s="108"/>
      <c r="C955" s="112"/>
      <c r="D955" s="112"/>
      <c r="E955" s="112"/>
      <c r="F955" s="77"/>
      <c r="G955" s="76"/>
      <c r="H955" s="77"/>
      <c r="I955" s="181">
        <v>7775</v>
      </c>
      <c r="J955" s="180" t="s">
        <v>3627</v>
      </c>
      <c r="K955" s="179" t="s">
        <v>4452</v>
      </c>
      <c r="L955" s="190"/>
      <c r="M955" s="191"/>
      <c r="N955" s="190"/>
      <c r="O955" s="200"/>
      <c r="P955" s="201"/>
      <c r="Q955" s="200"/>
      <c r="R955" s="167">
        <f t="shared" si="84"/>
        <v>14</v>
      </c>
      <c r="S955" s="25" t="str">
        <f t="shared" si="85"/>
        <v>7775</v>
      </c>
      <c r="T955" s="25" t="str">
        <f t="shared" si="86"/>
        <v>Doubtful Debts</v>
      </c>
      <c r="U955" s="25" t="str">
        <f t="shared" si="87"/>
        <v>D</v>
      </c>
      <c r="V955" s="9" t="s">
        <v>29</v>
      </c>
      <c r="W955" s="25">
        <v>777</v>
      </c>
      <c r="X955" s="25" t="s">
        <v>4450</v>
      </c>
      <c r="Y955" s="9"/>
    </row>
    <row r="956" spans="1:25">
      <c r="A956" s="108"/>
      <c r="B956" s="108"/>
      <c r="C956" s="112"/>
      <c r="D956" s="112"/>
      <c r="E956" s="112"/>
      <c r="F956" s="77"/>
      <c r="G956" s="76"/>
      <c r="H956" s="77"/>
      <c r="I956" s="179"/>
      <c r="J956" s="180"/>
      <c r="K956" s="179"/>
      <c r="L956" s="190">
        <v>77750</v>
      </c>
      <c r="M956" s="191" t="s">
        <v>3627</v>
      </c>
      <c r="N956" s="190" t="s">
        <v>4452</v>
      </c>
      <c r="O956" s="200"/>
      <c r="P956" s="201"/>
      <c r="Q956" s="200"/>
      <c r="R956" s="167">
        <f t="shared" si="84"/>
        <v>14</v>
      </c>
      <c r="S956" s="25" t="str">
        <f t="shared" si="85"/>
        <v>77750</v>
      </c>
      <c r="T956" s="25" t="str">
        <f t="shared" si="86"/>
        <v>Doubtful Debts</v>
      </c>
      <c r="U956" s="25" t="str">
        <f t="shared" si="87"/>
        <v>D</v>
      </c>
      <c r="V956" s="9" t="s">
        <v>29</v>
      </c>
      <c r="W956" s="25">
        <v>7775</v>
      </c>
      <c r="X956" s="25" t="s">
        <v>4450</v>
      </c>
      <c r="Y956" s="9"/>
    </row>
    <row r="957" spans="1:25">
      <c r="A957" s="108"/>
      <c r="B957" s="108"/>
      <c r="C957" s="112"/>
      <c r="D957" s="112"/>
      <c r="E957" s="112"/>
      <c r="F957" s="77"/>
      <c r="G957" s="76"/>
      <c r="H957" s="77"/>
      <c r="I957" s="179"/>
      <c r="J957" s="180"/>
      <c r="K957" s="179"/>
      <c r="L957" s="190"/>
      <c r="M957" s="191"/>
      <c r="N957" s="190"/>
      <c r="O957" s="200">
        <v>77751</v>
      </c>
      <c r="P957" s="201" t="s">
        <v>3627</v>
      </c>
      <c r="Q957" s="200" t="s">
        <v>4453</v>
      </c>
      <c r="R957" s="167">
        <f t="shared" si="84"/>
        <v>14</v>
      </c>
      <c r="S957" s="25" t="str">
        <f t="shared" si="85"/>
        <v>77751</v>
      </c>
      <c r="T957" s="25" t="str">
        <f t="shared" si="86"/>
        <v>Doubtful debts</v>
      </c>
      <c r="U957" s="25" t="str">
        <f t="shared" si="87"/>
        <v>D</v>
      </c>
      <c r="V957" s="9" t="s">
        <v>33</v>
      </c>
      <c r="W957" s="25">
        <v>77750</v>
      </c>
      <c r="X957" s="25" t="s">
        <v>4450</v>
      </c>
      <c r="Y957" s="9">
        <v>77750</v>
      </c>
    </row>
    <row r="958" spans="1:25">
      <c r="A958" s="108"/>
      <c r="B958" s="108"/>
      <c r="C958" s="247" t="s">
        <v>4454</v>
      </c>
      <c r="D958" s="165" t="s">
        <v>3627</v>
      </c>
      <c r="E958" s="247" t="s">
        <v>4455</v>
      </c>
      <c r="F958" s="77"/>
      <c r="G958" s="76"/>
      <c r="H958" s="77"/>
      <c r="I958" s="179"/>
      <c r="J958" s="180"/>
      <c r="K958" s="179"/>
      <c r="L958" s="190"/>
      <c r="M958" s="191"/>
      <c r="N958" s="190"/>
      <c r="O958" s="200"/>
      <c r="P958" s="201"/>
      <c r="Q958" s="200"/>
      <c r="R958" s="167">
        <f>MAX(LEN(H958),LEN(K958),LEN(N958), LEN(Q958))</f>
        <v>0</v>
      </c>
      <c r="S958" s="25" t="str">
        <f t="shared" si="85"/>
        <v/>
      </c>
      <c r="T958" s="25" t="str">
        <f t="shared" si="86"/>
        <v/>
      </c>
      <c r="U958" s="25" t="str">
        <f t="shared" si="87"/>
        <v/>
      </c>
      <c r="V958" s="9"/>
      <c r="W958" s="25"/>
      <c r="X958" s="25"/>
      <c r="Y958" s="9"/>
    </row>
    <row r="959" spans="1:25">
      <c r="A959" s="108"/>
      <c r="B959" s="108"/>
      <c r="C959" s="112"/>
      <c r="D959" s="165"/>
      <c r="E959" s="112"/>
      <c r="F959" s="172">
        <v>780</v>
      </c>
      <c r="G959" s="76" t="s">
        <v>3627</v>
      </c>
      <c r="H959" s="77" t="s">
        <v>4456</v>
      </c>
      <c r="I959" s="179"/>
      <c r="J959" s="180"/>
      <c r="K959" s="179"/>
      <c r="L959" s="190"/>
      <c r="M959" s="191"/>
      <c r="N959" s="190"/>
      <c r="O959" s="200"/>
      <c r="P959" s="201"/>
      <c r="Q959" s="200"/>
      <c r="R959" s="167">
        <f t="shared" si="84"/>
        <v>20</v>
      </c>
      <c r="S959" s="25" t="str">
        <f t="shared" si="85"/>
        <v>780</v>
      </c>
      <c r="T959" s="25" t="str">
        <f t="shared" si="86"/>
        <v>Write offs/Disposals</v>
      </c>
      <c r="U959" s="25" t="str">
        <f t="shared" si="87"/>
        <v>D</v>
      </c>
      <c r="V959" s="9" t="s">
        <v>29</v>
      </c>
      <c r="W959" s="25"/>
      <c r="X959" s="25" t="s">
        <v>4454</v>
      </c>
      <c r="Y959" s="9"/>
    </row>
    <row r="960" spans="1:25">
      <c r="A960" s="108"/>
      <c r="B960" s="108"/>
      <c r="C960" s="112"/>
      <c r="D960" s="165"/>
      <c r="E960" s="112"/>
      <c r="F960" s="77"/>
      <c r="G960" s="76"/>
      <c r="H960" s="77"/>
      <c r="I960" s="181">
        <v>7800</v>
      </c>
      <c r="J960" s="180" t="s">
        <v>3627</v>
      </c>
      <c r="K960" s="179" t="s">
        <v>4455</v>
      </c>
      <c r="L960" s="190"/>
      <c r="M960" s="191"/>
      <c r="N960" s="190"/>
      <c r="O960" s="200"/>
      <c r="P960" s="201"/>
      <c r="Q960" s="200"/>
      <c r="R960" s="167">
        <f t="shared" si="84"/>
        <v>20</v>
      </c>
      <c r="S960" s="25" t="str">
        <f t="shared" si="85"/>
        <v>7800</v>
      </c>
      <c r="T960" s="25" t="str">
        <f t="shared" si="86"/>
        <v>Write-offs/Disposals</v>
      </c>
      <c r="U960" s="25" t="str">
        <f t="shared" si="87"/>
        <v>D</v>
      </c>
      <c r="V960" s="9" t="s">
        <v>29</v>
      </c>
      <c r="W960" s="25">
        <v>780</v>
      </c>
      <c r="X960" s="25" t="s">
        <v>4454</v>
      </c>
      <c r="Y960" s="9"/>
    </row>
    <row r="961" spans="1:25">
      <c r="A961" s="108"/>
      <c r="B961" s="108"/>
      <c r="C961" s="112"/>
      <c r="D961" s="165"/>
      <c r="E961" s="112"/>
      <c r="F961" s="77"/>
      <c r="G961" s="76"/>
      <c r="H961" s="77"/>
      <c r="I961" s="179"/>
      <c r="J961" s="180"/>
      <c r="K961" s="179"/>
      <c r="L961" s="190">
        <v>78000</v>
      </c>
      <c r="M961" s="191" t="s">
        <v>3627</v>
      </c>
      <c r="N961" s="190" t="s">
        <v>4455</v>
      </c>
      <c r="O961" s="200"/>
      <c r="P961" s="201"/>
      <c r="Q961" s="200"/>
      <c r="R961" s="167">
        <f t="shared" si="84"/>
        <v>20</v>
      </c>
      <c r="S961" s="25" t="str">
        <f t="shared" si="85"/>
        <v>78000</v>
      </c>
      <c r="T961" s="25" t="str">
        <f t="shared" si="86"/>
        <v>Write-offs/Disposals</v>
      </c>
      <c r="U961" s="25" t="str">
        <f t="shared" si="87"/>
        <v>D</v>
      </c>
      <c r="V961" s="9" t="s">
        <v>29</v>
      </c>
      <c r="W961" s="25">
        <v>7800</v>
      </c>
      <c r="X961" s="25" t="s">
        <v>4454</v>
      </c>
      <c r="Y961" s="9"/>
    </row>
    <row r="962" spans="1:25">
      <c r="A962" s="108"/>
      <c r="B962" s="108"/>
      <c r="C962" s="112"/>
      <c r="D962" s="165"/>
      <c r="E962" s="112"/>
      <c r="F962" s="77"/>
      <c r="G962" s="76"/>
      <c r="H962" s="77"/>
      <c r="I962" s="179"/>
      <c r="J962" s="180"/>
      <c r="K962" s="179"/>
      <c r="L962" s="190"/>
      <c r="M962" s="191"/>
      <c r="N962" s="190"/>
      <c r="O962" s="200">
        <v>78001</v>
      </c>
      <c r="P962" s="201" t="s">
        <v>3627</v>
      </c>
      <c r="Q962" s="200" t="s">
        <v>4457</v>
      </c>
      <c r="R962" s="167">
        <f t="shared" si="84"/>
        <v>24</v>
      </c>
      <c r="S962" s="25" t="str">
        <f t="shared" si="85"/>
        <v>78001</v>
      </c>
      <c r="T962" s="25" t="str">
        <f t="shared" si="86"/>
        <v>Write-offs Project Debts</v>
      </c>
      <c r="U962" s="25" t="str">
        <f t="shared" si="87"/>
        <v>D</v>
      </c>
      <c r="V962" s="9" t="s">
        <v>33</v>
      </c>
      <c r="W962" s="25">
        <v>78000</v>
      </c>
      <c r="X962" s="25" t="s">
        <v>4454</v>
      </c>
      <c r="Y962" s="9">
        <v>78000</v>
      </c>
    </row>
    <row r="963" spans="1:25">
      <c r="A963" s="108"/>
      <c r="B963" s="108"/>
      <c r="C963" s="112"/>
      <c r="D963" s="165"/>
      <c r="E963" s="112"/>
      <c r="F963" s="77"/>
      <c r="G963" s="76"/>
      <c r="H963" s="77"/>
      <c r="I963" s="179"/>
      <c r="J963" s="180"/>
      <c r="K963" s="179"/>
      <c r="L963" s="190"/>
      <c r="M963" s="191"/>
      <c r="N963" s="190"/>
      <c r="O963" s="200">
        <v>78002</v>
      </c>
      <c r="P963" s="201" t="s">
        <v>3627</v>
      </c>
      <c r="Q963" s="200" t="s">
        <v>4458</v>
      </c>
      <c r="R963" s="167">
        <f t="shared" si="84"/>
        <v>20</v>
      </c>
      <c r="S963" s="25" t="str">
        <f t="shared" si="85"/>
        <v>78002</v>
      </c>
      <c r="T963" s="25" t="str">
        <f t="shared" si="86"/>
        <v>Write-offs Inventory</v>
      </c>
      <c r="U963" s="25" t="str">
        <f t="shared" si="87"/>
        <v>D</v>
      </c>
      <c r="V963" s="9" t="s">
        <v>33</v>
      </c>
      <c r="W963" s="25">
        <v>78000</v>
      </c>
      <c r="X963" s="25" t="s">
        <v>4454</v>
      </c>
      <c r="Y963" s="9">
        <v>78000</v>
      </c>
    </row>
    <row r="964" spans="1:25">
      <c r="A964" s="108"/>
      <c r="B964" s="108"/>
      <c r="C964" s="112"/>
      <c r="D964" s="165"/>
      <c r="E964" s="112"/>
      <c r="F964" s="77"/>
      <c r="G964" s="76"/>
      <c r="H964" s="77"/>
      <c r="I964" s="179"/>
      <c r="J964" s="180"/>
      <c r="K964" s="179"/>
      <c r="L964" s="190"/>
      <c r="M964" s="191"/>
      <c r="N964" s="190"/>
      <c r="O964" s="200">
        <v>78003</v>
      </c>
      <c r="P964" s="201" t="s">
        <v>3627</v>
      </c>
      <c r="Q964" s="200" t="s">
        <v>4459</v>
      </c>
      <c r="R964" s="167">
        <f t="shared" si="84"/>
        <v>24</v>
      </c>
      <c r="S964" s="25" t="str">
        <f t="shared" si="85"/>
        <v>78003</v>
      </c>
      <c r="T964" s="25" t="str">
        <f t="shared" si="86"/>
        <v>Gain/Loss Sale of Assets</v>
      </c>
      <c r="U964" s="25" t="str">
        <f t="shared" si="87"/>
        <v>D</v>
      </c>
      <c r="V964" s="9" t="s">
        <v>33</v>
      </c>
      <c r="W964" s="25">
        <v>78000</v>
      </c>
      <c r="X964" s="25" t="s">
        <v>4454</v>
      </c>
      <c r="Y964" s="9">
        <v>78000</v>
      </c>
    </row>
    <row r="965" spans="1:25">
      <c r="A965" s="108"/>
      <c r="B965" s="108"/>
      <c r="C965" s="112"/>
      <c r="D965" s="165"/>
      <c r="E965" s="112"/>
      <c r="F965" s="77"/>
      <c r="G965" s="76"/>
      <c r="H965" s="77"/>
      <c r="I965" s="179"/>
      <c r="J965" s="180"/>
      <c r="K965" s="179"/>
      <c r="L965" s="190"/>
      <c r="M965" s="191"/>
      <c r="N965" s="190"/>
      <c r="O965" s="200">
        <v>78004</v>
      </c>
      <c r="P965" s="201" t="s">
        <v>3627</v>
      </c>
      <c r="Q965" s="200" t="s">
        <v>4460</v>
      </c>
      <c r="R965" s="167">
        <f t="shared" si="84"/>
        <v>24</v>
      </c>
      <c r="S965" s="25" t="str">
        <f t="shared" si="85"/>
        <v>78004</v>
      </c>
      <c r="T965" s="25" t="str">
        <f t="shared" si="86"/>
        <v>Write-offs Student Debts</v>
      </c>
      <c r="U965" s="25" t="str">
        <f t="shared" si="87"/>
        <v>D</v>
      </c>
      <c r="V965" s="9" t="s">
        <v>33</v>
      </c>
      <c r="W965" s="25">
        <v>78000</v>
      </c>
      <c r="X965" s="25" t="s">
        <v>4454</v>
      </c>
      <c r="Y965" s="9">
        <v>78000</v>
      </c>
    </row>
    <row r="966" spans="1:25">
      <c r="A966" s="108"/>
      <c r="B966" s="108"/>
      <c r="C966" s="112"/>
      <c r="D966" s="165"/>
      <c r="E966" s="112"/>
      <c r="F966" s="77"/>
      <c r="G966" s="76"/>
      <c r="H966" s="77"/>
      <c r="I966" s="179"/>
      <c r="J966" s="180"/>
      <c r="K966" s="179"/>
      <c r="L966" s="190"/>
      <c r="M966" s="191"/>
      <c r="N966" s="190" t="s">
        <v>4461</v>
      </c>
      <c r="O966" s="200">
        <v>78005</v>
      </c>
      <c r="P966" s="201" t="s">
        <v>3627</v>
      </c>
      <c r="Q966" s="200" t="s">
        <v>4462</v>
      </c>
      <c r="R966" s="167">
        <f t="shared" si="84"/>
        <v>22</v>
      </c>
      <c r="S966" s="25" t="str">
        <f t="shared" si="85"/>
        <v>78005</v>
      </c>
      <c r="T966" s="25" t="str">
        <f t="shared" si="86"/>
        <v>`Write-offs Trade Debts</v>
      </c>
      <c r="U966" s="25" t="str">
        <f t="shared" si="87"/>
        <v>D</v>
      </c>
      <c r="V966" s="9" t="s">
        <v>33</v>
      </c>
      <c r="W966" s="25">
        <v>78000</v>
      </c>
      <c r="X966" s="25" t="s">
        <v>4454</v>
      </c>
      <c r="Y966" s="9">
        <v>78000</v>
      </c>
    </row>
    <row r="967" spans="1:25">
      <c r="A967" s="108"/>
      <c r="B967" s="108"/>
      <c r="C967" s="112" t="s">
        <v>4463</v>
      </c>
      <c r="D967" s="165" t="s">
        <v>3627</v>
      </c>
      <c r="E967" s="112" t="s">
        <v>4464</v>
      </c>
      <c r="F967" s="77"/>
      <c r="G967" s="76"/>
      <c r="H967" s="77"/>
      <c r="I967" s="179"/>
      <c r="J967" s="180"/>
      <c r="K967" s="179"/>
      <c r="L967" s="190"/>
      <c r="M967" s="191"/>
      <c r="N967" s="190"/>
      <c r="O967" s="200">
        <v>78006</v>
      </c>
      <c r="P967" s="201" t="s">
        <v>3627</v>
      </c>
      <c r="Q967" s="200" t="s">
        <v>6928</v>
      </c>
      <c r="R967" s="167">
        <f>MAX(LEN(H967),LEN(K967),LEN(N967), LEN(Q967))</f>
        <v>15</v>
      </c>
      <c r="S967" s="25" t="str">
        <f>F967&amp;I967&amp;L967&amp;O967</f>
        <v>78006</v>
      </c>
      <c r="T967" s="25" t="str">
        <f t="shared" si="86"/>
        <v>Write-offs Cash</v>
      </c>
      <c r="U967" s="25" t="str">
        <f t="shared" si="87"/>
        <v>D</v>
      </c>
      <c r="V967" s="9" t="s">
        <v>33</v>
      </c>
      <c r="W967" s="25">
        <v>78000</v>
      </c>
      <c r="X967" s="25" t="s">
        <v>4454</v>
      </c>
      <c r="Y967" s="9">
        <v>78000</v>
      </c>
    </row>
    <row r="968" spans="1:25">
      <c r="A968" s="108"/>
      <c r="B968" s="108"/>
      <c r="C968" s="112"/>
      <c r="D968" s="165"/>
      <c r="E968" s="112"/>
      <c r="F968" s="172">
        <v>782</v>
      </c>
      <c r="G968" s="76" t="s">
        <v>3627</v>
      </c>
      <c r="H968" s="77" t="s">
        <v>4464</v>
      </c>
      <c r="I968" s="179"/>
      <c r="J968" s="180"/>
      <c r="K968" s="179"/>
      <c r="L968" s="190"/>
      <c r="M968" s="191"/>
      <c r="N968" s="190"/>
      <c r="O968" s="200"/>
      <c r="P968" s="201"/>
      <c r="Q968" s="200"/>
      <c r="R968" s="167">
        <f t="shared" si="84"/>
        <v>13</v>
      </c>
      <c r="S968" s="25" t="str">
        <f t="shared" si="85"/>
        <v>782</v>
      </c>
      <c r="T968" s="25" t="str">
        <f t="shared" si="86"/>
        <v>Exchange Loss</v>
      </c>
      <c r="U968" s="25" t="str">
        <f t="shared" si="87"/>
        <v>D</v>
      </c>
      <c r="V968" s="9" t="s">
        <v>29</v>
      </c>
      <c r="W968" s="25"/>
      <c r="X968" s="25" t="s">
        <v>4463</v>
      </c>
      <c r="Y968" s="9"/>
    </row>
    <row r="969" spans="1:25">
      <c r="A969" s="108"/>
      <c r="B969" s="108"/>
      <c r="C969" s="112"/>
      <c r="D969" s="165"/>
      <c r="E969" s="112"/>
      <c r="F969" s="77"/>
      <c r="G969" s="76"/>
      <c r="H969" s="77"/>
      <c r="I969" s="181">
        <v>7825</v>
      </c>
      <c r="J969" s="180" t="s">
        <v>3627</v>
      </c>
      <c r="K969" s="179" t="s">
        <v>4464</v>
      </c>
      <c r="L969" s="190"/>
      <c r="M969" s="191"/>
      <c r="N969" s="190"/>
      <c r="O969" s="200"/>
      <c r="P969" s="201"/>
      <c r="Q969" s="200"/>
      <c r="R969" s="167">
        <f t="shared" si="84"/>
        <v>13</v>
      </c>
      <c r="S969" s="25" t="str">
        <f t="shared" si="85"/>
        <v>7825</v>
      </c>
      <c r="T969" s="25" t="str">
        <f t="shared" si="86"/>
        <v>Exchange Loss</v>
      </c>
      <c r="U969" s="25" t="str">
        <f t="shared" si="87"/>
        <v>D</v>
      </c>
      <c r="V969" s="9" t="s">
        <v>29</v>
      </c>
      <c r="W969" s="25">
        <v>782</v>
      </c>
      <c r="X969" s="25" t="s">
        <v>4463</v>
      </c>
      <c r="Y969" s="9"/>
    </row>
    <row r="970" spans="1:25">
      <c r="A970" s="108"/>
      <c r="B970" s="108"/>
      <c r="C970" s="112"/>
      <c r="D970" s="165"/>
      <c r="E970" s="112"/>
      <c r="F970" s="77"/>
      <c r="G970" s="76"/>
      <c r="H970" s="77"/>
      <c r="I970" s="179"/>
      <c r="J970" s="180"/>
      <c r="K970" s="179"/>
      <c r="L970" s="190">
        <v>78250</v>
      </c>
      <c r="M970" s="191" t="s">
        <v>3627</v>
      </c>
      <c r="N970" s="190" t="s">
        <v>4464</v>
      </c>
      <c r="O970" s="200"/>
      <c r="P970" s="201"/>
      <c r="Q970" s="200"/>
      <c r="R970" s="167">
        <f t="shared" si="84"/>
        <v>13</v>
      </c>
      <c r="S970" s="25" t="str">
        <f t="shared" si="85"/>
        <v>78250</v>
      </c>
      <c r="T970" s="25" t="str">
        <f t="shared" si="86"/>
        <v>Exchange Loss</v>
      </c>
      <c r="U970" s="25" t="str">
        <f t="shared" si="87"/>
        <v>D</v>
      </c>
      <c r="V970" s="9" t="s">
        <v>29</v>
      </c>
      <c r="W970" s="25">
        <v>7825</v>
      </c>
      <c r="X970" s="25" t="s">
        <v>4463</v>
      </c>
      <c r="Y970" s="9"/>
    </row>
    <row r="971" spans="1:25">
      <c r="A971" s="108"/>
      <c r="B971" s="108"/>
      <c r="C971" s="112"/>
      <c r="D971" s="165"/>
      <c r="E971" s="112"/>
      <c r="F971" s="77"/>
      <c r="G971" s="76"/>
      <c r="H971" s="77"/>
      <c r="I971" s="179"/>
      <c r="J971" s="180"/>
      <c r="K971" s="179"/>
      <c r="L971" s="190"/>
      <c r="M971" s="191"/>
      <c r="N971" s="190"/>
      <c r="O971" s="200">
        <v>78251</v>
      </c>
      <c r="P971" s="201" t="s">
        <v>3627</v>
      </c>
      <c r="Q971" s="200" t="s">
        <v>4465</v>
      </c>
      <c r="R971" s="167">
        <f t="shared" si="84"/>
        <v>27</v>
      </c>
      <c r="S971" s="25" t="str">
        <f t="shared" si="85"/>
        <v>78251</v>
      </c>
      <c r="T971" s="25" t="str">
        <f t="shared" si="86"/>
        <v>Exchange Loss (Debits Only)</v>
      </c>
      <c r="U971" s="25" t="str">
        <f t="shared" si="87"/>
        <v>D</v>
      </c>
      <c r="V971" s="9" t="s">
        <v>33</v>
      </c>
      <c r="W971" s="25">
        <v>78250</v>
      </c>
      <c r="X971" s="25" t="s">
        <v>4463</v>
      </c>
      <c r="Y971" s="9">
        <v>78250</v>
      </c>
    </row>
    <row r="972" spans="1:25">
      <c r="A972" s="108"/>
      <c r="B972" s="108"/>
      <c r="C972" s="247" t="s">
        <v>4466</v>
      </c>
      <c r="D972" s="165" t="s">
        <v>3627</v>
      </c>
      <c r="E972" s="247" t="s">
        <v>4467</v>
      </c>
      <c r="F972" s="77"/>
      <c r="G972" s="76"/>
      <c r="H972" s="77"/>
      <c r="I972" s="179"/>
      <c r="J972" s="180"/>
      <c r="K972" s="179"/>
      <c r="L972" s="190"/>
      <c r="M972" s="191"/>
      <c r="N972" s="190"/>
      <c r="O972" s="200"/>
      <c r="P972" s="201"/>
      <c r="Q972" s="200"/>
      <c r="R972" s="167">
        <f>MAX(LEN(H972),LEN(K972),LEN(N972), LEN(Q972))</f>
        <v>0</v>
      </c>
      <c r="S972" s="25" t="str">
        <f t="shared" si="85"/>
        <v/>
      </c>
      <c r="T972" s="25" t="str">
        <f t="shared" si="86"/>
        <v/>
      </c>
      <c r="U972" s="25" t="str">
        <f t="shared" si="87"/>
        <v/>
      </c>
      <c r="V972" s="9"/>
      <c r="W972" s="25"/>
      <c r="X972" s="25"/>
      <c r="Y972" s="9"/>
    </row>
    <row r="973" spans="1:25">
      <c r="A973" s="108"/>
      <c r="B973" s="108"/>
      <c r="C973" s="112"/>
      <c r="D973" s="165"/>
      <c r="E973" s="112"/>
      <c r="F973" s="172">
        <v>785</v>
      </c>
      <c r="G973" s="76" t="s">
        <v>3627</v>
      </c>
      <c r="H973" s="77" t="s">
        <v>4467</v>
      </c>
      <c r="I973" s="179"/>
      <c r="J973" s="180"/>
      <c r="K973" s="179"/>
      <c r="L973" s="190"/>
      <c r="M973" s="191"/>
      <c r="N973" s="190"/>
      <c r="O973" s="200"/>
      <c r="P973" s="201"/>
      <c r="Q973" s="200"/>
      <c r="R973" s="167">
        <f t="shared" si="84"/>
        <v>25</v>
      </c>
      <c r="S973" s="25" t="str">
        <f t="shared" si="85"/>
        <v>785</v>
      </c>
      <c r="T973" s="25" t="str">
        <f t="shared" si="86"/>
        <v>Capital Purchase Accounts</v>
      </c>
      <c r="U973" s="25" t="str">
        <f t="shared" si="87"/>
        <v>D</v>
      </c>
      <c r="V973" s="9" t="s">
        <v>29</v>
      </c>
      <c r="W973" s="25"/>
      <c r="X973" s="25" t="s">
        <v>4466</v>
      </c>
      <c r="Y973" s="9"/>
    </row>
    <row r="974" spans="1:25">
      <c r="A974" s="108"/>
      <c r="B974" s="108"/>
      <c r="C974" s="112"/>
      <c r="D974" s="165"/>
      <c r="E974" s="112"/>
      <c r="F974" s="77"/>
      <c r="G974" s="76"/>
      <c r="H974" s="77"/>
      <c r="I974" s="181">
        <v>7850</v>
      </c>
      <c r="J974" s="180" t="s">
        <v>3627</v>
      </c>
      <c r="K974" s="179" t="s">
        <v>4467</v>
      </c>
      <c r="L974" s="190"/>
      <c r="M974" s="191"/>
      <c r="N974" s="190"/>
      <c r="O974" s="200"/>
      <c r="P974" s="201"/>
      <c r="Q974" s="200"/>
      <c r="R974" s="167">
        <f t="shared" si="84"/>
        <v>25</v>
      </c>
      <c r="S974" s="25" t="str">
        <f t="shared" si="85"/>
        <v>7850</v>
      </c>
      <c r="T974" s="25" t="str">
        <f t="shared" si="86"/>
        <v>Capital Purchase Accounts</v>
      </c>
      <c r="U974" s="25" t="str">
        <f t="shared" si="87"/>
        <v>D</v>
      </c>
      <c r="V974" s="9" t="s">
        <v>29</v>
      </c>
      <c r="W974" s="25">
        <v>785</v>
      </c>
      <c r="X974" s="25" t="s">
        <v>4466</v>
      </c>
      <c r="Y974" s="9"/>
    </row>
    <row r="975" spans="1:25">
      <c r="A975" s="108"/>
      <c r="B975" s="108"/>
      <c r="C975" s="112"/>
      <c r="D975" s="165"/>
      <c r="E975" s="112"/>
      <c r="F975" s="77"/>
      <c r="G975" s="76"/>
      <c r="H975" s="77"/>
      <c r="I975" s="179"/>
      <c r="J975" s="180"/>
      <c r="K975" s="179"/>
      <c r="L975" s="190">
        <v>78501</v>
      </c>
      <c r="M975" s="191" t="s">
        <v>3627</v>
      </c>
      <c r="N975" s="190" t="s">
        <v>4468</v>
      </c>
      <c r="O975" s="200"/>
      <c r="P975" s="201"/>
      <c r="Q975" s="200"/>
      <c r="R975" s="167">
        <f t="shared" si="84"/>
        <v>21</v>
      </c>
      <c r="S975" s="25" t="str">
        <f t="shared" si="85"/>
        <v>78501</v>
      </c>
      <c r="T975" s="25" t="str">
        <f t="shared" si="86"/>
        <v>Asset Expense Account</v>
      </c>
      <c r="U975" s="25" t="str">
        <f t="shared" si="87"/>
        <v>D</v>
      </c>
      <c r="V975" s="9" t="s">
        <v>29</v>
      </c>
      <c r="W975" s="25">
        <v>7850</v>
      </c>
      <c r="X975" s="25" t="s">
        <v>4466</v>
      </c>
      <c r="Y975" s="9"/>
    </row>
    <row r="976" spans="1:25">
      <c r="A976" s="108"/>
      <c r="B976" s="108"/>
      <c r="C976" s="112"/>
      <c r="D976" s="165"/>
      <c r="E976" s="112"/>
      <c r="F976" s="77"/>
      <c r="G976" s="76"/>
      <c r="H976" s="77"/>
      <c r="I976" s="179"/>
      <c r="J976" s="180"/>
      <c r="K976" s="179"/>
      <c r="L976" s="190"/>
      <c r="M976" s="191"/>
      <c r="N976" s="190"/>
      <c r="O976" s="200">
        <v>78502</v>
      </c>
      <c r="P976" s="201" t="s">
        <v>3627</v>
      </c>
      <c r="Q976" s="200" t="s">
        <v>4469</v>
      </c>
      <c r="R976" s="167">
        <f t="shared" si="84"/>
        <v>14</v>
      </c>
      <c r="S976" s="25" t="str">
        <f t="shared" si="85"/>
        <v>78502</v>
      </c>
      <c r="T976" s="25" t="str">
        <f t="shared" si="86"/>
        <v>Leasehold Land</v>
      </c>
      <c r="U976" s="25" t="str">
        <f t="shared" si="87"/>
        <v>D</v>
      </c>
      <c r="V976" s="9" t="s">
        <v>33</v>
      </c>
      <c r="W976" s="25">
        <v>78501</v>
      </c>
      <c r="X976" s="25" t="s">
        <v>4466</v>
      </c>
      <c r="Y976" s="9">
        <v>78501</v>
      </c>
    </row>
    <row r="977" spans="1:25">
      <c r="A977" s="108"/>
      <c r="B977" s="108"/>
      <c r="C977" s="112"/>
      <c r="D977" s="165"/>
      <c r="E977" s="112"/>
      <c r="F977" s="77"/>
      <c r="G977" s="76"/>
      <c r="H977" s="77"/>
      <c r="I977" s="179"/>
      <c r="J977" s="180"/>
      <c r="K977" s="179"/>
      <c r="L977" s="190"/>
      <c r="M977" s="191"/>
      <c r="N977" s="190"/>
      <c r="O977" s="200">
        <v>78503</v>
      </c>
      <c r="P977" s="201" t="s">
        <v>3627</v>
      </c>
      <c r="Q977" s="200" t="s">
        <v>3781</v>
      </c>
      <c r="R977" s="167">
        <f t="shared" si="84"/>
        <v>8</v>
      </c>
      <c r="S977" s="25" t="str">
        <f t="shared" si="85"/>
        <v>78503</v>
      </c>
      <c r="T977" s="25" t="str">
        <f t="shared" si="86"/>
        <v>Property</v>
      </c>
      <c r="U977" s="25" t="str">
        <f t="shared" si="87"/>
        <v>D</v>
      </c>
      <c r="V977" s="9" t="s">
        <v>33</v>
      </c>
      <c r="W977" s="25">
        <v>78501</v>
      </c>
      <c r="X977" s="25" t="s">
        <v>4466</v>
      </c>
      <c r="Y977" s="9">
        <v>78501</v>
      </c>
    </row>
    <row r="978" spans="1:25">
      <c r="A978" s="108"/>
      <c r="B978" s="108"/>
      <c r="C978" s="112"/>
      <c r="D978" s="165"/>
      <c r="E978" s="112"/>
      <c r="F978" s="77"/>
      <c r="G978" s="76"/>
      <c r="H978" s="77"/>
      <c r="I978" s="179"/>
      <c r="J978" s="180"/>
      <c r="K978" s="179"/>
      <c r="L978" s="190"/>
      <c r="M978" s="191"/>
      <c r="N978" s="190"/>
      <c r="O978" s="200">
        <v>78504</v>
      </c>
      <c r="P978" s="201" t="s">
        <v>3627</v>
      </c>
      <c r="Q978" s="200" t="s">
        <v>4470</v>
      </c>
      <c r="R978" s="167">
        <f t="shared" si="84"/>
        <v>9</v>
      </c>
      <c r="S978" s="25" t="str">
        <f t="shared" si="85"/>
        <v>78504</v>
      </c>
      <c r="T978" s="25" t="str">
        <f t="shared" si="86"/>
        <v>Equipment</v>
      </c>
      <c r="U978" s="25" t="str">
        <f t="shared" si="87"/>
        <v>D</v>
      </c>
      <c r="V978" s="9" t="s">
        <v>33</v>
      </c>
      <c r="W978" s="25">
        <v>78501</v>
      </c>
      <c r="X978" s="25" t="s">
        <v>4466</v>
      </c>
      <c r="Y978" s="9">
        <v>78501</v>
      </c>
    </row>
    <row r="979" spans="1:25">
      <c r="A979" s="108"/>
      <c r="B979" s="108"/>
      <c r="C979" s="112"/>
      <c r="D979" s="165"/>
      <c r="E979" s="112"/>
      <c r="F979" s="77"/>
      <c r="G979" s="76"/>
      <c r="H979" s="77"/>
      <c r="I979" s="179"/>
      <c r="J979" s="180"/>
      <c r="K979" s="179"/>
      <c r="L979" s="190"/>
      <c r="M979" s="191"/>
      <c r="N979" s="190"/>
      <c r="O979" s="200">
        <v>78505</v>
      </c>
      <c r="P979" s="201" t="s">
        <v>3627</v>
      </c>
      <c r="Q979" s="200" t="s">
        <v>3789</v>
      </c>
      <c r="R979" s="167">
        <f t="shared" si="84"/>
        <v>20</v>
      </c>
      <c r="S979" s="25" t="str">
        <f t="shared" si="85"/>
        <v>78505</v>
      </c>
      <c r="T979" s="25" t="str">
        <f t="shared" si="86"/>
        <v>Furniture &amp; Fittings</v>
      </c>
      <c r="U979" s="25" t="str">
        <f t="shared" si="87"/>
        <v>D</v>
      </c>
      <c r="V979" s="9" t="s">
        <v>33</v>
      </c>
      <c r="W979" s="25">
        <v>78501</v>
      </c>
      <c r="X979" s="25" t="s">
        <v>4466</v>
      </c>
      <c r="Y979" s="9">
        <v>78501</v>
      </c>
    </row>
    <row r="980" spans="1:25">
      <c r="A980" s="108"/>
      <c r="B980" s="108"/>
      <c r="C980" s="112"/>
      <c r="D980" s="165"/>
      <c r="E980" s="112"/>
      <c r="F980" s="77"/>
      <c r="G980" s="76"/>
      <c r="H980" s="77"/>
      <c r="I980" s="179"/>
      <c r="J980" s="180"/>
      <c r="K980" s="179"/>
      <c r="L980" s="190"/>
      <c r="M980" s="191"/>
      <c r="N980" s="190"/>
      <c r="O980" s="200">
        <v>78506</v>
      </c>
      <c r="P980" s="201" t="s">
        <v>3627</v>
      </c>
      <c r="Q980" s="200" t="s">
        <v>4471</v>
      </c>
      <c r="R980" s="167">
        <f t="shared" si="84"/>
        <v>14</v>
      </c>
      <c r="S980" s="25" t="str">
        <f t="shared" si="85"/>
        <v>78506</v>
      </c>
      <c r="T980" s="25" t="str">
        <f t="shared" si="86"/>
        <v>Motor Vehicles</v>
      </c>
      <c r="U980" s="25" t="str">
        <f t="shared" si="87"/>
        <v>D</v>
      </c>
      <c r="V980" s="9" t="s">
        <v>33</v>
      </c>
      <c r="W980" s="25">
        <v>78501</v>
      </c>
      <c r="X980" s="25" t="s">
        <v>4466</v>
      </c>
      <c r="Y980" s="9">
        <v>78501</v>
      </c>
    </row>
    <row r="981" spans="1:25">
      <c r="A981" s="108"/>
      <c r="B981" s="108"/>
      <c r="C981" s="112"/>
      <c r="D981" s="165"/>
      <c r="E981" s="112"/>
      <c r="F981" s="77"/>
      <c r="G981" s="76"/>
      <c r="H981" s="77"/>
      <c r="I981" s="179"/>
      <c r="J981" s="180"/>
      <c r="K981" s="179"/>
      <c r="L981" s="190"/>
      <c r="M981" s="191"/>
      <c r="N981" s="190"/>
      <c r="O981" s="200">
        <v>78507</v>
      </c>
      <c r="P981" s="201" t="s">
        <v>3627</v>
      </c>
      <c r="Q981" s="200" t="s">
        <v>4472</v>
      </c>
      <c r="R981" s="167">
        <f t="shared" si="84"/>
        <v>11</v>
      </c>
      <c r="S981" s="25" t="str">
        <f t="shared" si="85"/>
        <v>78507</v>
      </c>
      <c r="T981" s="25" t="str">
        <f t="shared" si="86"/>
        <v>Intangibles</v>
      </c>
      <c r="U981" s="25" t="str">
        <f t="shared" si="87"/>
        <v>D</v>
      </c>
      <c r="V981" s="9" t="s">
        <v>33</v>
      </c>
      <c r="W981" s="25">
        <v>78501</v>
      </c>
      <c r="X981" s="25" t="s">
        <v>4466</v>
      </c>
      <c r="Y981" s="9">
        <v>78501</v>
      </c>
    </row>
    <row r="982" spans="1:25">
      <c r="A982" s="108"/>
      <c r="B982" s="108"/>
      <c r="C982" s="112"/>
      <c r="D982" s="165"/>
      <c r="E982" s="112"/>
      <c r="F982" s="77"/>
      <c r="G982" s="76"/>
      <c r="H982" s="77"/>
      <c r="I982" s="179"/>
      <c r="J982" s="180"/>
      <c r="K982" s="179"/>
      <c r="L982" s="190"/>
      <c r="M982" s="191"/>
      <c r="N982" s="190"/>
      <c r="O982" s="200">
        <v>78508</v>
      </c>
      <c r="P982" s="201" t="s">
        <v>3627</v>
      </c>
      <c r="Q982" s="200" t="s">
        <v>6929</v>
      </c>
      <c r="R982" s="167"/>
      <c r="S982" s="25"/>
      <c r="T982" s="25"/>
      <c r="U982" s="25"/>
      <c r="V982" s="9" t="s">
        <v>33</v>
      </c>
      <c r="W982" s="25">
        <v>78501</v>
      </c>
      <c r="X982" s="25" t="s">
        <v>4466</v>
      </c>
      <c r="Y982" s="9">
        <v>78501</v>
      </c>
    </row>
    <row r="983" spans="1:25">
      <c r="A983" s="108"/>
      <c r="B983" s="108"/>
      <c r="C983" s="112"/>
      <c r="D983" s="165"/>
      <c r="E983" s="112"/>
      <c r="F983" s="77"/>
      <c r="G983" s="76"/>
      <c r="H983" s="77"/>
      <c r="I983" s="179"/>
      <c r="J983" s="180"/>
      <c r="K983" s="179"/>
      <c r="L983" s="190">
        <v>78750</v>
      </c>
      <c r="M983" s="191" t="s">
        <v>3627</v>
      </c>
      <c r="N983" s="190" t="s">
        <v>4473</v>
      </c>
      <c r="O983" s="200"/>
      <c r="P983" s="201"/>
      <c r="Q983" s="200"/>
      <c r="R983" s="167">
        <f t="shared" si="84"/>
        <v>17</v>
      </c>
      <c r="S983" s="25" t="str">
        <f t="shared" si="85"/>
        <v>78750</v>
      </c>
      <c r="T983" s="25" t="str">
        <f t="shared" si="86"/>
        <v>Asset WIP Account</v>
      </c>
      <c r="U983" s="25" t="str">
        <f t="shared" si="87"/>
        <v>D</v>
      </c>
      <c r="V983" s="9" t="s">
        <v>29</v>
      </c>
      <c r="W983" s="25">
        <v>7850</v>
      </c>
      <c r="X983" s="25" t="s">
        <v>4466</v>
      </c>
      <c r="Y983" s="9"/>
    </row>
    <row r="984" spans="1:25">
      <c r="A984" s="108"/>
      <c r="B984" s="108"/>
      <c r="C984" s="112"/>
      <c r="D984" s="165"/>
      <c r="E984" s="112"/>
      <c r="F984" s="77"/>
      <c r="G984" s="76"/>
      <c r="H984" s="77"/>
      <c r="I984" s="179"/>
      <c r="J984" s="180"/>
      <c r="K984" s="179"/>
      <c r="L984" s="190"/>
      <c r="M984" s="191"/>
      <c r="N984" s="190"/>
      <c r="O984" s="288">
        <v>78751</v>
      </c>
      <c r="P984" s="289" t="s">
        <v>3627</v>
      </c>
      <c r="Q984" s="288" t="s">
        <v>4474</v>
      </c>
      <c r="R984" s="167">
        <f t="shared" si="84"/>
        <v>12</v>
      </c>
      <c r="S984" s="25" t="str">
        <f t="shared" si="85"/>
        <v>78751</v>
      </c>
      <c r="T984" s="25" t="str">
        <f t="shared" si="86"/>
        <v>WIP Property</v>
      </c>
      <c r="U984" s="25" t="str">
        <f t="shared" si="87"/>
        <v>D</v>
      </c>
      <c r="V984" s="9" t="s">
        <v>33</v>
      </c>
      <c r="W984" s="25">
        <v>78750</v>
      </c>
      <c r="X984" s="25" t="s">
        <v>4466</v>
      </c>
      <c r="Y984" s="9">
        <v>78750</v>
      </c>
    </row>
    <row r="985" spans="1:25">
      <c r="A985" s="108"/>
      <c r="B985" s="108"/>
      <c r="C985" s="112"/>
      <c r="D985" s="165"/>
      <c r="E985" s="112"/>
      <c r="F985" s="77"/>
      <c r="G985" s="76"/>
      <c r="H985" s="77"/>
      <c r="I985" s="179"/>
      <c r="J985" s="180"/>
      <c r="K985" s="179"/>
      <c r="L985" s="190"/>
      <c r="M985" s="191"/>
      <c r="N985" s="190"/>
      <c r="O985" s="288">
        <v>78752</v>
      </c>
      <c r="P985" s="289" t="s">
        <v>3627</v>
      </c>
      <c r="Q985" s="288" t="s">
        <v>4475</v>
      </c>
      <c r="R985" s="167">
        <f t="shared" si="84"/>
        <v>13</v>
      </c>
      <c r="S985" s="25" t="str">
        <f t="shared" si="85"/>
        <v>78752</v>
      </c>
      <c r="T985" s="25" t="str">
        <f t="shared" si="86"/>
        <v>WIP Equipment</v>
      </c>
      <c r="U985" s="25" t="str">
        <f t="shared" si="87"/>
        <v>D</v>
      </c>
      <c r="V985" s="9" t="s">
        <v>33</v>
      </c>
      <c r="W985" s="25">
        <v>78750</v>
      </c>
      <c r="X985" s="25" t="s">
        <v>4466</v>
      </c>
      <c r="Y985" s="9">
        <v>78750</v>
      </c>
    </row>
    <row r="986" spans="1:25">
      <c r="A986" s="108"/>
      <c r="B986" s="108"/>
      <c r="C986" s="112"/>
      <c r="D986" s="165"/>
      <c r="E986" s="112"/>
      <c r="F986" s="77"/>
      <c r="G986" s="76"/>
      <c r="H986" s="77"/>
      <c r="I986" s="179"/>
      <c r="J986" s="180"/>
      <c r="K986" s="179"/>
      <c r="L986" s="190"/>
      <c r="M986" s="191"/>
      <c r="N986" s="190"/>
      <c r="O986" s="288">
        <v>78753</v>
      </c>
      <c r="P986" s="289" t="s">
        <v>3627</v>
      </c>
      <c r="Q986" s="288" t="s">
        <v>4476</v>
      </c>
      <c r="R986" s="167">
        <f t="shared" si="84"/>
        <v>24</v>
      </c>
      <c r="S986" s="25" t="str">
        <f t="shared" si="85"/>
        <v>78753</v>
      </c>
      <c r="T986" s="25" t="str">
        <f t="shared" si="86"/>
        <v>WIP Furniture &amp; Fittings</v>
      </c>
      <c r="U986" s="25" t="str">
        <f t="shared" si="87"/>
        <v>D</v>
      </c>
      <c r="V986" s="9" t="s">
        <v>33</v>
      </c>
      <c r="W986" s="25">
        <v>78750</v>
      </c>
      <c r="X986" s="25" t="s">
        <v>4466</v>
      </c>
      <c r="Y986" s="9">
        <v>78750</v>
      </c>
    </row>
    <row r="987" spans="1:25">
      <c r="A987" s="108"/>
      <c r="B987" s="108"/>
      <c r="C987" s="112"/>
      <c r="D987" s="165"/>
      <c r="E987" s="112"/>
      <c r="F987" s="77"/>
      <c r="G987" s="76"/>
      <c r="H987" s="77"/>
      <c r="I987" s="179"/>
      <c r="J987" s="180"/>
      <c r="K987" s="179"/>
      <c r="L987" s="190"/>
      <c r="M987" s="191"/>
      <c r="N987" s="190"/>
      <c r="O987" s="288">
        <v>78754</v>
      </c>
      <c r="P987" s="289" t="s">
        <v>3627</v>
      </c>
      <c r="Q987" s="288" t="s">
        <v>4477</v>
      </c>
      <c r="R987" s="167">
        <f t="shared" si="84"/>
        <v>15</v>
      </c>
      <c r="S987" s="25" t="str">
        <f t="shared" si="85"/>
        <v>78754</v>
      </c>
      <c r="T987" s="25" t="str">
        <f t="shared" si="86"/>
        <v>WIP Intangibles</v>
      </c>
      <c r="U987" s="25" t="str">
        <f t="shared" si="87"/>
        <v>D</v>
      </c>
      <c r="V987" s="9" t="s">
        <v>33</v>
      </c>
      <c r="W987" s="25">
        <v>78750</v>
      </c>
      <c r="X987" s="25" t="s">
        <v>4466</v>
      </c>
      <c r="Y987" s="9">
        <v>78750</v>
      </c>
    </row>
    <row r="988" spans="1:25">
      <c r="A988" s="108">
        <v>80</v>
      </c>
      <c r="B988" s="108" t="s">
        <v>4478</v>
      </c>
      <c r="C988" s="112"/>
      <c r="D988" s="165"/>
      <c r="E988" s="112"/>
      <c r="F988" s="77"/>
      <c r="G988" s="76"/>
      <c r="H988" s="77"/>
      <c r="I988" s="179"/>
      <c r="J988" s="180"/>
      <c r="K988" s="179"/>
      <c r="L988" s="190"/>
      <c r="M988" s="191"/>
      <c r="N988" s="190"/>
      <c r="O988" s="200"/>
      <c r="P988" s="201"/>
      <c r="Q988" s="200"/>
      <c r="R988" s="167">
        <f t="shared" si="84"/>
        <v>0</v>
      </c>
      <c r="S988" s="25" t="str">
        <f t="shared" si="85"/>
        <v/>
      </c>
      <c r="T988" s="25" t="str">
        <f>H988&amp;K988&amp;N988&amp;Q988</f>
        <v/>
      </c>
      <c r="U988" s="25" t="str">
        <f>G988&amp;J988&amp;M988&amp;P988</f>
        <v/>
      </c>
      <c r="V988" s="9"/>
      <c r="W988" s="25"/>
      <c r="X988" s="25"/>
      <c r="Y988" s="9"/>
    </row>
    <row r="989" spans="1:25">
      <c r="A989" s="108"/>
      <c r="B989" s="108"/>
      <c r="C989" s="112"/>
      <c r="D989" s="165"/>
      <c r="E989" s="112"/>
      <c r="F989" s="77"/>
      <c r="G989" s="76"/>
      <c r="H989" s="77"/>
      <c r="I989" s="179"/>
      <c r="J989" s="180"/>
      <c r="K989" s="179"/>
      <c r="L989" s="190"/>
      <c r="M989" s="191"/>
      <c r="N989" s="190"/>
      <c r="O989" s="200"/>
      <c r="P989" s="201"/>
      <c r="Q989" s="200"/>
      <c r="R989" s="167">
        <f t="shared" si="84"/>
        <v>0</v>
      </c>
      <c r="S989" s="25" t="str">
        <f t="shared" si="85"/>
        <v/>
      </c>
      <c r="T989" s="25" t="str">
        <f t="shared" ref="T989:T994" si="88">H989&amp;K989&amp;N989</f>
        <v/>
      </c>
      <c r="U989" s="25" t="str">
        <f t="shared" ref="U989:U994" si="89">G989&amp;J989&amp;M989</f>
        <v/>
      </c>
      <c r="V989" s="9"/>
      <c r="W989" s="25"/>
      <c r="X989" s="25"/>
      <c r="Y989" s="9"/>
    </row>
    <row r="990" spans="1:25">
      <c r="A990" s="108">
        <v>90</v>
      </c>
      <c r="B990" s="108" t="s">
        <v>4479</v>
      </c>
      <c r="C990" s="112"/>
      <c r="D990" s="165"/>
      <c r="E990" s="112"/>
      <c r="F990" s="77"/>
      <c r="G990" s="76"/>
      <c r="H990" s="77"/>
      <c r="I990" s="179"/>
      <c r="J990" s="180"/>
      <c r="K990" s="179"/>
      <c r="L990" s="190"/>
      <c r="M990" s="191"/>
      <c r="N990" s="190"/>
      <c r="O990" s="200"/>
      <c r="P990" s="201"/>
      <c r="Q990" s="200"/>
      <c r="R990" s="167">
        <f t="shared" si="84"/>
        <v>0</v>
      </c>
      <c r="S990" s="25" t="str">
        <f t="shared" si="85"/>
        <v/>
      </c>
      <c r="T990" s="25" t="str">
        <f t="shared" si="88"/>
        <v/>
      </c>
      <c r="U990" s="25" t="str">
        <f t="shared" si="89"/>
        <v/>
      </c>
      <c r="V990" s="9"/>
      <c r="W990" s="25"/>
      <c r="X990" s="25"/>
      <c r="Y990" s="9"/>
    </row>
    <row r="991" spans="1:25">
      <c r="A991" s="108"/>
      <c r="B991" s="108"/>
      <c r="C991" s="112"/>
      <c r="D991" s="165"/>
      <c r="E991" s="112"/>
      <c r="F991" s="77"/>
      <c r="G991" s="76"/>
      <c r="H991" s="77"/>
      <c r="I991" s="179"/>
      <c r="J991" s="180"/>
      <c r="K991" s="179"/>
      <c r="L991" s="190"/>
      <c r="M991" s="191"/>
      <c r="N991" s="190"/>
      <c r="O991" s="200"/>
      <c r="P991" s="201"/>
      <c r="Q991" s="200"/>
      <c r="R991" s="167">
        <f t="shared" si="84"/>
        <v>0</v>
      </c>
      <c r="S991" s="25" t="str">
        <f t="shared" si="85"/>
        <v/>
      </c>
      <c r="T991" s="25" t="str">
        <f t="shared" si="88"/>
        <v/>
      </c>
      <c r="U991" s="25" t="str">
        <f t="shared" si="89"/>
        <v/>
      </c>
      <c r="V991" s="9"/>
      <c r="W991" s="25"/>
      <c r="X991" s="25"/>
      <c r="Y991" s="9"/>
    </row>
    <row r="992" spans="1:25">
      <c r="A992" s="108"/>
      <c r="B992" s="108"/>
      <c r="C992" s="112"/>
      <c r="D992" s="165"/>
      <c r="E992" s="112"/>
      <c r="F992" s="77"/>
      <c r="G992" s="76"/>
      <c r="H992" s="77"/>
      <c r="I992" s="179"/>
      <c r="J992" s="180"/>
      <c r="K992" s="179"/>
      <c r="L992" s="190"/>
      <c r="M992" s="191"/>
      <c r="N992" s="190"/>
      <c r="O992" s="200"/>
      <c r="P992" s="201"/>
      <c r="Q992" s="200"/>
      <c r="R992" s="167">
        <f t="shared" si="84"/>
        <v>0</v>
      </c>
      <c r="S992" s="25" t="str">
        <f t="shared" si="85"/>
        <v/>
      </c>
      <c r="T992" s="25" t="str">
        <f t="shared" si="88"/>
        <v/>
      </c>
      <c r="U992" s="25" t="str">
        <f t="shared" si="89"/>
        <v/>
      </c>
      <c r="V992" s="9"/>
      <c r="W992" s="25"/>
      <c r="X992" s="25"/>
      <c r="Y992" s="9"/>
    </row>
    <row r="993" spans="1:25">
      <c r="A993" s="108"/>
      <c r="B993" s="108"/>
      <c r="C993" s="112"/>
      <c r="D993" s="165"/>
      <c r="E993" s="112"/>
      <c r="F993" s="77"/>
      <c r="G993" s="76"/>
      <c r="H993" s="77"/>
      <c r="I993" s="179"/>
      <c r="J993" s="180"/>
      <c r="K993" s="179"/>
      <c r="L993" s="190"/>
      <c r="M993" s="191"/>
      <c r="N993" s="190"/>
      <c r="O993" s="200"/>
      <c r="P993" s="201"/>
      <c r="Q993" s="200"/>
      <c r="R993" s="167">
        <f t="shared" si="84"/>
        <v>0</v>
      </c>
      <c r="S993" s="25" t="str">
        <f t="shared" si="85"/>
        <v/>
      </c>
      <c r="T993" s="25" t="str">
        <f t="shared" si="88"/>
        <v/>
      </c>
      <c r="U993" s="25" t="str">
        <f t="shared" si="89"/>
        <v/>
      </c>
      <c r="V993" s="9"/>
      <c r="W993" s="25"/>
      <c r="X993" s="25"/>
      <c r="Y993" s="9"/>
    </row>
    <row r="994" spans="1:25">
      <c r="A994" s="108">
        <v>95</v>
      </c>
      <c r="B994" s="108" t="s">
        <v>4480</v>
      </c>
      <c r="C994" s="112"/>
      <c r="D994" s="165"/>
      <c r="E994" s="112"/>
      <c r="F994" s="77"/>
      <c r="G994" s="76"/>
      <c r="H994" s="77"/>
      <c r="I994" s="179"/>
      <c r="J994" s="180"/>
      <c r="K994" s="179"/>
      <c r="L994" s="190"/>
      <c r="M994" s="191"/>
      <c r="N994" s="190"/>
      <c r="O994" s="200"/>
      <c r="P994" s="201"/>
      <c r="Q994" s="200"/>
      <c r="R994" s="167">
        <f t="shared" si="84"/>
        <v>0</v>
      </c>
      <c r="S994" s="25" t="str">
        <f t="shared" si="85"/>
        <v/>
      </c>
      <c r="T994" s="25" t="str">
        <f t="shared" si="88"/>
        <v/>
      </c>
      <c r="U994" s="25" t="str">
        <f t="shared" si="89"/>
        <v/>
      </c>
      <c r="V994" s="9"/>
      <c r="W994" s="25"/>
      <c r="X994" s="25"/>
      <c r="Y994" s="9"/>
    </row>
    <row r="995" spans="1:25" s="8" customFormat="1">
      <c r="A995" s="167"/>
      <c r="B995" s="167"/>
      <c r="C995" s="167"/>
      <c r="D995" s="167"/>
      <c r="E995" s="167"/>
      <c r="F995" s="166"/>
      <c r="G995" s="167"/>
      <c r="H995" s="167"/>
      <c r="I995" s="166"/>
      <c r="J995" s="167"/>
      <c r="K995" s="167"/>
      <c r="L995" s="251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6"/>
      <c r="X995" s="167"/>
      <c r="Y995" s="9"/>
    </row>
    <row r="996" spans="1:25" s="8" customFormat="1" ht="15">
      <c r="A996" s="305"/>
      <c r="B996" s="305"/>
      <c r="C996" s="305"/>
      <c r="D996" s="305"/>
      <c r="E996" s="305"/>
      <c r="F996" s="307"/>
      <c r="G996" s="305"/>
      <c r="H996" s="305"/>
      <c r="I996" s="307"/>
      <c r="J996" s="305"/>
      <c r="K996" s="305"/>
      <c r="L996" s="308"/>
      <c r="M996" s="305"/>
      <c r="N996" s="305"/>
      <c r="O996" s="306">
        <v>78702</v>
      </c>
      <c r="P996" s="306"/>
      <c r="Q996" s="306" t="s">
        <v>6930</v>
      </c>
      <c r="V996" s="253"/>
      <c r="W996" s="168"/>
      <c r="Y996" s="254"/>
    </row>
    <row r="997" spans="1:25" s="8" customFormat="1">
      <c r="F997" s="168"/>
      <c r="I997" s="168"/>
      <c r="L997" s="252"/>
      <c r="V997" s="253"/>
      <c r="W997" s="168"/>
      <c r="Y997" s="254"/>
    </row>
    <row r="998" spans="1:25" s="8" customFormat="1">
      <c r="F998" s="168"/>
      <c r="I998" s="168"/>
      <c r="L998" s="252"/>
      <c r="V998" s="253"/>
      <c r="W998" s="168"/>
      <c r="Y998" s="254"/>
    </row>
    <row r="999" spans="1:25" s="8" customFormat="1">
      <c r="F999" s="168"/>
      <c r="I999" s="168"/>
      <c r="L999" s="252"/>
      <c r="V999" s="253"/>
      <c r="W999" s="168"/>
      <c r="Y999" s="254"/>
    </row>
    <row r="1000" spans="1:25" s="8" customFormat="1">
      <c r="F1000" s="168"/>
      <c r="I1000" s="168"/>
      <c r="L1000" s="252"/>
      <c r="V1000" s="253"/>
      <c r="W1000" s="168"/>
      <c r="Y1000" s="254"/>
    </row>
    <row r="1001" spans="1:25" s="8" customFormat="1">
      <c r="F1001" s="168"/>
      <c r="I1001" s="168"/>
      <c r="L1001" s="252"/>
      <c r="V1001" s="253"/>
      <c r="W1001" s="168"/>
      <c r="Y1001" s="254"/>
    </row>
    <row r="1002" spans="1:25" s="8" customFormat="1">
      <c r="F1002" s="168"/>
      <c r="I1002" s="168"/>
      <c r="L1002" s="252"/>
      <c r="V1002" s="253"/>
      <c r="W1002" s="168"/>
      <c r="Y1002" s="254"/>
    </row>
    <row r="1003" spans="1:25" s="8" customFormat="1">
      <c r="F1003" s="168"/>
      <c r="I1003" s="168"/>
      <c r="L1003" s="252"/>
      <c r="V1003" s="253"/>
      <c r="W1003" s="168"/>
      <c r="Y1003" s="254"/>
    </row>
    <row r="1004" spans="1:25" s="8" customFormat="1">
      <c r="F1004" s="168"/>
      <c r="I1004" s="168"/>
      <c r="L1004" s="252"/>
      <c r="V1004" s="253"/>
      <c r="W1004" s="168"/>
      <c r="Y1004" s="254"/>
    </row>
    <row r="1005" spans="1:25" s="8" customFormat="1">
      <c r="F1005" s="168"/>
      <c r="I1005" s="168"/>
      <c r="L1005" s="252"/>
      <c r="V1005" s="253"/>
      <c r="W1005" s="168"/>
      <c r="Y1005" s="254"/>
    </row>
    <row r="1006" spans="1:25" s="8" customFormat="1">
      <c r="F1006" s="168"/>
      <c r="I1006" s="168"/>
      <c r="L1006" s="252"/>
      <c r="V1006" s="253"/>
      <c r="W1006" s="168"/>
      <c r="Y1006" s="254"/>
    </row>
    <row r="1007" spans="1:25" s="8" customFormat="1">
      <c r="F1007" s="168"/>
      <c r="I1007" s="168"/>
      <c r="L1007" s="252"/>
      <c r="V1007" s="253"/>
      <c r="W1007" s="168"/>
      <c r="Y1007" s="254"/>
    </row>
    <row r="1008" spans="1:25" s="8" customFormat="1">
      <c r="F1008" s="168"/>
      <c r="I1008" s="168"/>
      <c r="L1008" s="252"/>
      <c r="V1008" s="253"/>
      <c r="W1008" s="168"/>
      <c r="Y1008" s="254"/>
    </row>
    <row r="1009" spans="6:25" s="8" customFormat="1">
      <c r="F1009" s="168"/>
      <c r="I1009" s="168"/>
      <c r="L1009" s="252"/>
      <c r="V1009" s="253"/>
      <c r="W1009" s="168"/>
      <c r="Y1009" s="254"/>
    </row>
    <row r="1010" spans="6:25" s="8" customFormat="1">
      <c r="F1010" s="168"/>
      <c r="I1010" s="168"/>
      <c r="L1010" s="252"/>
      <c r="V1010" s="253"/>
      <c r="W1010" s="168"/>
      <c r="Y1010" s="254"/>
    </row>
    <row r="1011" spans="6:25" s="8" customFormat="1">
      <c r="F1011" s="168"/>
      <c r="I1011" s="168"/>
      <c r="L1011" s="252"/>
      <c r="V1011" s="253"/>
      <c r="W1011" s="168"/>
      <c r="Y1011" s="254"/>
    </row>
    <row r="1012" spans="6:25" s="8" customFormat="1">
      <c r="F1012" s="168"/>
      <c r="I1012" s="168"/>
      <c r="L1012" s="252"/>
      <c r="V1012" s="253"/>
      <c r="W1012" s="168"/>
      <c r="Y1012" s="254"/>
    </row>
    <row r="1013" spans="6:25" s="8" customFormat="1">
      <c r="F1013" s="168"/>
      <c r="I1013" s="168"/>
      <c r="L1013" s="252"/>
      <c r="V1013" s="253"/>
      <c r="W1013" s="168"/>
      <c r="Y1013" s="254"/>
    </row>
    <row r="1014" spans="6:25" s="8" customFormat="1">
      <c r="F1014" s="168"/>
      <c r="I1014" s="168"/>
      <c r="L1014" s="252"/>
      <c r="V1014" s="253"/>
      <c r="W1014" s="168"/>
      <c r="Y1014" s="254"/>
    </row>
    <row r="1015" spans="6:25" s="8" customFormat="1">
      <c r="F1015" s="168"/>
      <c r="I1015" s="168"/>
      <c r="L1015" s="252"/>
      <c r="V1015" s="253"/>
      <c r="W1015" s="168"/>
      <c r="Y1015" s="254"/>
    </row>
    <row r="1016" spans="6:25" s="8" customFormat="1">
      <c r="F1016" s="168"/>
      <c r="I1016" s="168"/>
      <c r="L1016" s="252"/>
      <c r="V1016" s="253"/>
      <c r="W1016" s="168"/>
      <c r="Y1016" s="254"/>
    </row>
    <row r="1017" spans="6:25" s="8" customFormat="1">
      <c r="F1017" s="168"/>
      <c r="I1017" s="168"/>
      <c r="L1017" s="252"/>
      <c r="V1017" s="253"/>
      <c r="W1017" s="168"/>
      <c r="Y1017" s="254"/>
    </row>
    <row r="1018" spans="6:25" s="8" customFormat="1">
      <c r="F1018" s="168"/>
      <c r="I1018" s="168"/>
      <c r="L1018" s="252"/>
      <c r="V1018" s="253"/>
      <c r="W1018" s="168"/>
      <c r="Y1018" s="254"/>
    </row>
    <row r="1019" spans="6:25" s="8" customFormat="1">
      <c r="F1019" s="168"/>
      <c r="I1019" s="168"/>
      <c r="L1019" s="252"/>
      <c r="V1019" s="253"/>
      <c r="W1019" s="168"/>
      <c r="Y1019" s="254"/>
    </row>
    <row r="1020" spans="6:25" s="8" customFormat="1">
      <c r="F1020" s="168"/>
      <c r="I1020" s="168"/>
      <c r="L1020" s="252"/>
      <c r="V1020" s="253"/>
      <c r="W1020" s="168"/>
      <c r="Y1020" s="254"/>
    </row>
    <row r="1021" spans="6:25" s="8" customFormat="1">
      <c r="F1021" s="168"/>
      <c r="I1021" s="168"/>
      <c r="L1021" s="252"/>
      <c r="V1021" s="253"/>
      <c r="W1021" s="168"/>
      <c r="Y1021" s="254"/>
    </row>
    <row r="1022" spans="6:25" s="8" customFormat="1">
      <c r="F1022" s="168"/>
      <c r="I1022" s="168"/>
      <c r="L1022" s="252"/>
      <c r="V1022" s="253"/>
      <c r="W1022" s="168"/>
      <c r="Y1022" s="254"/>
    </row>
    <row r="1023" spans="6:25" s="8" customFormat="1">
      <c r="F1023" s="168"/>
      <c r="I1023" s="168"/>
      <c r="L1023" s="252"/>
      <c r="V1023" s="253"/>
      <c r="W1023" s="168"/>
      <c r="Y1023" s="254"/>
    </row>
    <row r="1024" spans="6:25" s="8" customFormat="1">
      <c r="F1024" s="168"/>
      <c r="I1024" s="168"/>
      <c r="L1024" s="252"/>
      <c r="V1024" s="253"/>
      <c r="W1024" s="168"/>
      <c r="Y1024" s="254"/>
    </row>
    <row r="1025" spans="6:25" s="8" customFormat="1">
      <c r="F1025" s="168"/>
      <c r="I1025" s="168"/>
      <c r="L1025" s="252"/>
      <c r="V1025" s="253"/>
      <c r="W1025" s="168"/>
      <c r="Y1025" s="254"/>
    </row>
    <row r="1026" spans="6:25" s="8" customFormat="1">
      <c r="F1026" s="168"/>
      <c r="I1026" s="168"/>
      <c r="L1026" s="252"/>
      <c r="V1026" s="253"/>
      <c r="W1026" s="168"/>
      <c r="Y1026" s="254"/>
    </row>
    <row r="1027" spans="6:25" s="8" customFormat="1">
      <c r="F1027" s="168"/>
      <c r="I1027" s="168"/>
      <c r="L1027" s="252"/>
      <c r="V1027" s="253"/>
      <c r="W1027" s="168"/>
      <c r="Y1027" s="254"/>
    </row>
    <row r="1028" spans="6:25" s="8" customFormat="1">
      <c r="F1028" s="168"/>
      <c r="I1028" s="168"/>
      <c r="L1028" s="252"/>
      <c r="V1028" s="253"/>
      <c r="W1028" s="168"/>
      <c r="Y1028" s="254"/>
    </row>
    <row r="1029" spans="6:25" s="8" customFormat="1">
      <c r="F1029" s="168"/>
      <c r="I1029" s="168"/>
      <c r="L1029" s="252"/>
      <c r="V1029" s="253"/>
      <c r="W1029" s="168"/>
      <c r="Y1029" s="254"/>
    </row>
    <row r="1030" spans="6:25" s="8" customFormat="1">
      <c r="F1030" s="168"/>
      <c r="I1030" s="168"/>
      <c r="L1030" s="252"/>
      <c r="V1030" s="253"/>
      <c r="W1030" s="168"/>
      <c r="Y1030" s="254"/>
    </row>
    <row r="1031" spans="6:25" s="8" customFormat="1">
      <c r="F1031" s="168"/>
      <c r="I1031" s="168"/>
      <c r="L1031" s="252"/>
      <c r="V1031" s="253"/>
      <c r="W1031" s="168"/>
      <c r="Y1031" s="254"/>
    </row>
    <row r="1032" spans="6:25" s="8" customFormat="1">
      <c r="F1032" s="168"/>
      <c r="I1032" s="168"/>
      <c r="L1032" s="252"/>
      <c r="V1032" s="253"/>
      <c r="W1032" s="168"/>
      <c r="Y1032" s="254"/>
    </row>
    <row r="1033" spans="6:25" s="8" customFormat="1">
      <c r="F1033" s="168"/>
      <c r="I1033" s="168"/>
      <c r="L1033" s="252"/>
      <c r="V1033" s="253"/>
      <c r="W1033" s="168"/>
      <c r="Y1033" s="254"/>
    </row>
    <row r="1034" spans="6:25" s="8" customFormat="1">
      <c r="F1034" s="168"/>
      <c r="I1034" s="168"/>
      <c r="L1034" s="252"/>
      <c r="V1034" s="253"/>
      <c r="W1034" s="168"/>
      <c r="Y1034" s="254"/>
    </row>
    <row r="1035" spans="6:25" s="8" customFormat="1">
      <c r="F1035" s="168"/>
      <c r="I1035" s="168"/>
      <c r="L1035" s="252"/>
      <c r="V1035" s="253"/>
      <c r="W1035" s="168"/>
      <c r="Y1035" s="254"/>
    </row>
    <row r="1036" spans="6:25" s="8" customFormat="1">
      <c r="F1036" s="168"/>
      <c r="I1036" s="168"/>
      <c r="L1036" s="252"/>
      <c r="V1036" s="253"/>
      <c r="W1036" s="168"/>
      <c r="Y1036" s="254"/>
    </row>
    <row r="1037" spans="6:25" s="8" customFormat="1">
      <c r="F1037" s="168"/>
      <c r="I1037" s="168"/>
      <c r="L1037" s="252"/>
      <c r="V1037" s="253"/>
      <c r="W1037" s="168"/>
      <c r="Y1037" s="254"/>
    </row>
    <row r="1038" spans="6:25" s="8" customFormat="1">
      <c r="F1038" s="168"/>
      <c r="I1038" s="168"/>
      <c r="L1038" s="252"/>
      <c r="V1038" s="253"/>
      <c r="W1038" s="168"/>
      <c r="Y1038" s="254"/>
    </row>
    <row r="1039" spans="6:25" s="8" customFormat="1">
      <c r="F1039" s="168"/>
      <c r="I1039" s="168"/>
      <c r="L1039" s="252"/>
      <c r="V1039" s="253"/>
      <c r="W1039" s="168"/>
      <c r="Y1039" s="254"/>
    </row>
    <row r="1040" spans="6:25" s="8" customFormat="1">
      <c r="F1040" s="168"/>
      <c r="I1040" s="168"/>
      <c r="L1040" s="252"/>
      <c r="V1040" s="253"/>
      <c r="W1040" s="168"/>
      <c r="Y1040" s="254"/>
    </row>
    <row r="1041" spans="6:25" s="8" customFormat="1">
      <c r="F1041" s="168"/>
      <c r="I1041" s="168"/>
      <c r="L1041" s="252"/>
      <c r="V1041" s="253"/>
      <c r="W1041" s="168"/>
      <c r="Y1041" s="254"/>
    </row>
    <row r="1042" spans="6:25" s="8" customFormat="1">
      <c r="F1042" s="168"/>
      <c r="I1042" s="168"/>
      <c r="L1042" s="252"/>
      <c r="V1042" s="253"/>
      <c r="W1042" s="168"/>
      <c r="Y1042" s="254"/>
    </row>
    <row r="1043" spans="6:25" s="8" customFormat="1">
      <c r="F1043" s="168"/>
      <c r="I1043" s="168"/>
      <c r="L1043" s="252"/>
      <c r="V1043" s="253"/>
      <c r="W1043" s="168"/>
      <c r="Y1043" s="254"/>
    </row>
    <row r="1044" spans="6:25" s="8" customFormat="1">
      <c r="F1044" s="168"/>
      <c r="I1044" s="168"/>
      <c r="L1044" s="252"/>
      <c r="V1044" s="253"/>
      <c r="W1044" s="168"/>
      <c r="Y1044" s="254"/>
    </row>
    <row r="1045" spans="6:25" s="8" customFormat="1">
      <c r="F1045" s="168"/>
      <c r="I1045" s="168"/>
      <c r="L1045" s="252"/>
      <c r="V1045" s="253"/>
      <c r="W1045" s="168"/>
      <c r="Y1045" s="254"/>
    </row>
    <row r="1046" spans="6:25">
      <c r="V1046" s="9"/>
      <c r="Y1046" s="254"/>
    </row>
    <row r="1047" spans="6:25">
      <c r="V1047" s="9"/>
      <c r="Y1047" s="138"/>
    </row>
    <row r="1048" spans="6:25">
      <c r="V1048" s="9"/>
      <c r="Y1048" s="138"/>
    </row>
    <row r="1049" spans="6:25">
      <c r="V1049" s="9"/>
      <c r="Y1049" s="138"/>
    </row>
    <row r="1050" spans="6:25">
      <c r="V1050" s="9"/>
      <c r="Y1050" s="138"/>
    </row>
    <row r="1051" spans="6:25">
      <c r="V1051" s="9"/>
      <c r="Y1051" s="138"/>
    </row>
    <row r="1052" spans="6:25">
      <c r="V1052" s="9"/>
      <c r="Y1052" s="138"/>
    </row>
    <row r="1053" spans="6:25">
      <c r="V1053" s="9"/>
      <c r="Y1053" s="138"/>
    </row>
    <row r="1054" spans="6:25">
      <c r="V1054" s="9"/>
      <c r="Y1054" s="138"/>
    </row>
    <row r="1055" spans="6:25">
      <c r="V1055" s="9"/>
      <c r="Y1055" s="138"/>
    </row>
    <row r="1056" spans="6:25">
      <c r="V1056" s="9"/>
      <c r="Y1056" s="138"/>
    </row>
    <row r="1057" spans="22:25">
      <c r="V1057" s="9"/>
      <c r="Y1057" s="138"/>
    </row>
    <row r="1058" spans="22:25">
      <c r="V1058" s="9"/>
      <c r="Y1058" s="138"/>
    </row>
    <row r="1059" spans="22:25">
      <c r="V1059" s="9"/>
      <c r="Y1059" s="138"/>
    </row>
    <row r="1060" spans="22:25">
      <c r="V1060" s="9"/>
      <c r="Y1060" s="138"/>
    </row>
    <row r="1061" spans="22:25">
      <c r="V1061" s="9"/>
      <c r="Y1061" s="138"/>
    </row>
    <row r="1062" spans="22:25">
      <c r="V1062" s="9"/>
      <c r="Y1062" s="138"/>
    </row>
    <row r="1063" spans="22:25">
      <c r="V1063" s="9"/>
      <c r="Y1063" s="138"/>
    </row>
    <row r="1064" spans="22:25">
      <c r="V1064" s="9"/>
      <c r="Y1064" s="138"/>
    </row>
    <row r="1065" spans="22:25">
      <c r="V1065" s="9"/>
      <c r="Y1065" s="138"/>
    </row>
    <row r="1066" spans="22:25">
      <c r="V1066" s="9"/>
      <c r="Y1066" s="138"/>
    </row>
    <row r="1067" spans="22:25">
      <c r="V1067" s="9"/>
      <c r="Y1067" s="138"/>
    </row>
    <row r="1068" spans="22:25">
      <c r="V1068" s="9"/>
      <c r="Y1068" s="138"/>
    </row>
    <row r="1069" spans="22:25">
      <c r="V1069" s="9"/>
      <c r="Y1069" s="138"/>
    </row>
    <row r="1070" spans="22:25">
      <c r="V1070" s="9"/>
      <c r="Y1070" s="138"/>
    </row>
    <row r="1071" spans="22:25">
      <c r="V1071" s="9"/>
      <c r="Y1071" s="138"/>
    </row>
    <row r="1072" spans="22:25">
      <c r="V1072" s="9"/>
      <c r="Y1072" s="138"/>
    </row>
    <row r="1073" spans="22:25">
      <c r="V1073" s="9"/>
      <c r="Y1073" s="138"/>
    </row>
    <row r="1074" spans="22:25">
      <c r="V1074" s="9"/>
      <c r="Y1074" s="138"/>
    </row>
    <row r="1075" spans="22:25">
      <c r="Y1075" s="138"/>
    </row>
    <row r="1076" spans="22:25">
      <c r="Y1076" s="138"/>
    </row>
    <row r="1077" spans="22:25">
      <c r="Y1077" s="138"/>
    </row>
    <row r="1078" spans="22:25">
      <c r="Y1078" s="138"/>
    </row>
    <row r="1079" spans="22:25">
      <c r="Y1079" s="138"/>
    </row>
    <row r="1080" spans="22:25">
      <c r="Y1080" s="138"/>
    </row>
    <row r="1081" spans="22:25">
      <c r="Y1081" s="138"/>
    </row>
    <row r="1082" spans="22:25">
      <c r="Y1082" s="138"/>
    </row>
    <row r="1083" spans="22:25">
      <c r="Y1083" s="138"/>
    </row>
    <row r="1084" spans="22:25">
      <c r="Y1084" s="138"/>
    </row>
    <row r="1085" spans="22:25">
      <c r="Y1085" s="138"/>
    </row>
    <row r="1086" spans="22:25">
      <c r="Y1086" s="138"/>
    </row>
    <row r="1087" spans="22:25">
      <c r="Y1087" s="138"/>
    </row>
    <row r="1088" spans="22:25">
      <c r="Y1088" s="138"/>
    </row>
    <row r="1089" spans="25:25">
      <c r="Y1089" s="138"/>
    </row>
    <row r="1090" spans="25:25">
      <c r="Y1090" s="138"/>
    </row>
    <row r="1091" spans="25:25">
      <c r="Y1091" s="138"/>
    </row>
    <row r="1092" spans="25:25">
      <c r="Y1092" s="138"/>
    </row>
    <row r="1093" spans="25:25">
      <c r="Y1093" s="138"/>
    </row>
    <row r="1094" spans="25:25">
      <c r="Y1094" s="138"/>
    </row>
    <row r="1095" spans="25:25">
      <c r="Y1095" s="138"/>
    </row>
    <row r="1096" spans="25:25">
      <c r="Y1096" s="138"/>
    </row>
    <row r="1097" spans="25:25">
      <c r="Y1097" s="138"/>
    </row>
    <row r="1098" spans="25:25">
      <c r="Y1098" s="138"/>
    </row>
    <row r="1099" spans="25:25">
      <c r="Y1099" s="138"/>
    </row>
    <row r="1100" spans="25:25">
      <c r="Y1100" s="138"/>
    </row>
    <row r="1101" spans="25:25">
      <c r="Y1101" s="138"/>
    </row>
    <row r="1102" spans="25:25">
      <c r="Y1102" s="138"/>
    </row>
    <row r="1103" spans="25:25">
      <c r="Y1103" s="138"/>
    </row>
    <row r="1104" spans="25:25">
      <c r="Y1104" s="138"/>
    </row>
    <row r="1105" spans="25:25">
      <c r="Y1105" s="138"/>
    </row>
    <row r="1106" spans="25:25">
      <c r="Y1106" s="138"/>
    </row>
    <row r="1107" spans="25:25">
      <c r="Y1107" s="138"/>
    </row>
    <row r="1108" spans="25:25">
      <c r="Y1108" s="138"/>
    </row>
    <row r="1109" spans="25:25">
      <c r="Y1109" s="138"/>
    </row>
    <row r="1110" spans="25:25">
      <c r="Y1110" s="138"/>
    </row>
    <row r="1111" spans="25:25">
      <c r="Y1111" s="138"/>
    </row>
    <row r="1112" spans="25:25">
      <c r="Y1112" s="138"/>
    </row>
    <row r="1113" spans="25:25">
      <c r="Y1113" s="138"/>
    </row>
    <row r="1114" spans="25:25">
      <c r="Y1114" s="138"/>
    </row>
    <row r="1115" spans="25:25">
      <c r="Y1115" s="138"/>
    </row>
    <row r="1116" spans="25:25">
      <c r="Y1116" s="138"/>
    </row>
    <row r="1117" spans="25:25">
      <c r="Y1117" s="138"/>
    </row>
    <row r="1118" spans="25:25">
      <c r="Y1118" s="138"/>
    </row>
    <row r="1119" spans="25:25">
      <c r="Y1119" s="138"/>
    </row>
    <row r="1120" spans="25:25">
      <c r="Y1120" s="138"/>
    </row>
    <row r="1121" spans="25:25">
      <c r="Y1121" s="138"/>
    </row>
    <row r="1122" spans="25:25">
      <c r="Y1122" s="138"/>
    </row>
    <row r="1123" spans="25:25">
      <c r="Y1123" s="138"/>
    </row>
    <row r="1124" spans="25:25">
      <c r="Y1124" s="138"/>
    </row>
    <row r="1125" spans="25:25">
      <c r="Y1125" s="138"/>
    </row>
    <row r="1126" spans="25:25">
      <c r="Y1126" s="138"/>
    </row>
    <row r="1127" spans="25:25">
      <c r="Y1127" s="138"/>
    </row>
    <row r="1128" spans="25:25">
      <c r="Y1128" s="138"/>
    </row>
    <row r="1129" spans="25:25">
      <c r="Y1129" s="138"/>
    </row>
    <row r="1130" spans="25:25">
      <c r="Y1130" s="138"/>
    </row>
    <row r="1131" spans="25:25">
      <c r="Y1131" s="138"/>
    </row>
    <row r="1132" spans="25:25">
      <c r="Y1132" s="138"/>
    </row>
    <row r="1133" spans="25:25">
      <c r="Y1133" s="138"/>
    </row>
    <row r="1134" spans="25:25">
      <c r="Y1134" s="138"/>
    </row>
    <row r="1135" spans="25:25">
      <c r="Y1135" s="138"/>
    </row>
    <row r="1136" spans="25:25">
      <c r="Y1136" s="138"/>
    </row>
    <row r="1137" spans="25:25">
      <c r="Y1137" s="138"/>
    </row>
    <row r="1138" spans="25:25">
      <c r="Y1138" s="138"/>
    </row>
    <row r="1139" spans="25:25">
      <c r="Y1139" s="138"/>
    </row>
    <row r="1140" spans="25:25">
      <c r="Y1140" s="138"/>
    </row>
    <row r="1141" spans="25:25">
      <c r="Y1141" s="138"/>
    </row>
    <row r="1142" spans="25:25">
      <c r="Y1142" s="138"/>
    </row>
    <row r="1143" spans="25:25">
      <c r="Y1143" s="138"/>
    </row>
    <row r="1144" spans="25:25">
      <c r="Y1144" s="138"/>
    </row>
    <row r="1145" spans="25:25">
      <c r="Y1145" s="138"/>
    </row>
    <row r="1146" spans="25:25">
      <c r="Y1146" s="138"/>
    </row>
    <row r="1147" spans="25:25">
      <c r="Y1147" s="138"/>
    </row>
    <row r="1148" spans="25:25">
      <c r="Y1148" s="138"/>
    </row>
    <row r="1149" spans="25:25">
      <c r="Y1149" s="138"/>
    </row>
    <row r="1150" spans="25:25">
      <c r="Y1150" s="138"/>
    </row>
    <row r="1151" spans="25:25">
      <c r="Y1151" s="138"/>
    </row>
    <row r="1152" spans="25:25">
      <c r="Y1152" s="138"/>
    </row>
    <row r="1153" spans="25:25">
      <c r="Y1153" s="138"/>
    </row>
    <row r="1154" spans="25:25">
      <c r="Y1154" s="138"/>
    </row>
    <row r="1155" spans="25:25">
      <c r="Y1155" s="138"/>
    </row>
    <row r="1156" spans="25:25">
      <c r="Y1156" s="138"/>
    </row>
    <row r="1157" spans="25:25">
      <c r="Y1157" s="138"/>
    </row>
    <row r="1158" spans="25:25">
      <c r="Y1158" s="138"/>
    </row>
    <row r="1159" spans="25:25">
      <c r="Y1159" s="138"/>
    </row>
    <row r="1160" spans="25:25">
      <c r="Y1160" s="138"/>
    </row>
    <row r="1161" spans="25:25">
      <c r="Y1161" s="138"/>
    </row>
    <row r="1162" spans="25:25">
      <c r="Y1162" s="138"/>
    </row>
    <row r="1163" spans="25:25">
      <c r="Y1163" s="138"/>
    </row>
  </sheetData>
  <autoFilter ref="A4:Y994">
    <filterColumn colId="0" showButton="0"/>
    <filterColumn colId="2" showButton="0"/>
    <filterColumn colId="3" showButton="0"/>
    <filterColumn colId="5" showButton="0"/>
    <filterColumn colId="6" showButton="0"/>
    <filterColumn colId="8" showButton="0"/>
    <filterColumn colId="9" showButton="0"/>
    <filterColumn colId="11" showButton="0"/>
    <filterColumn colId="12" showButton="0"/>
    <filterColumn colId="14" showButton="0"/>
    <filterColumn colId="15" showButton="0"/>
  </autoFilter>
  <mergeCells count="10">
    <mergeCell ref="O4:Q4"/>
    <mergeCell ref="A1:E1"/>
    <mergeCell ref="F1:N1"/>
    <mergeCell ref="F2:H2"/>
    <mergeCell ref="I2:K2"/>
    <mergeCell ref="A4:B4"/>
    <mergeCell ref="C4:E4"/>
    <mergeCell ref="F4:H4"/>
    <mergeCell ref="I4:K4"/>
    <mergeCell ref="L4:N4"/>
  </mergeCells>
  <pageMargins left="0.25" right="0.25" top="0.75" bottom="0.75" header="0.3" footer="0.3"/>
  <pageSetup scale="17" orientation="landscape" horizontalDpi="300" verticalDpi="300" r:id="rId1"/>
  <headerFooter alignWithMargins="0"/>
  <rowBreaks count="3" manualBreakCount="3">
    <brk id="34" max="16383" man="1"/>
    <brk id="231" max="24" man="1"/>
    <brk id="434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</sheetPr>
  <dimension ref="A2:K628"/>
  <sheetViews>
    <sheetView view="pageBreakPreview" zoomScaleNormal="100" zoomScaleSheetLayoutView="100" workbookViewId="0">
      <pane ySplit="5" topLeftCell="A92" activePane="bottomLeft" state="frozen"/>
      <selection activeCell="C19" sqref="C19"/>
      <selection pane="bottomLeft" activeCell="F128" sqref="F128"/>
    </sheetView>
  </sheetViews>
  <sheetFormatPr defaultColWidth="8.85546875" defaultRowHeight="14.25"/>
  <cols>
    <col min="1" max="1" width="4.28515625" style="110" customWidth="1"/>
    <col min="2" max="2" width="15.140625" style="110" customWidth="1"/>
    <col min="3" max="3" width="8.85546875" style="222"/>
    <col min="4" max="4" width="27.42578125" style="223" bestFit="1" customWidth="1"/>
    <col min="5" max="5" width="10.42578125" style="309" customWidth="1"/>
    <col min="6" max="6" width="38.5703125" style="134" customWidth="1"/>
    <col min="7" max="7" width="0" style="1" hidden="1" customWidth="1"/>
    <col min="8" max="8" width="31.7109375" style="11" hidden="1" customWidth="1"/>
    <col min="9" max="9" width="47.7109375" style="1" hidden="1" customWidth="1"/>
    <col min="10" max="10" width="31.140625" style="11" hidden="1" customWidth="1"/>
    <col min="11" max="11" width="7.42578125" style="1" customWidth="1"/>
    <col min="12" max="16384" width="8.85546875" style="1"/>
  </cols>
  <sheetData>
    <row r="2" spans="1:11" ht="15" thickBot="1"/>
    <row r="3" spans="1:11" ht="14.45" customHeight="1">
      <c r="A3" s="402" t="s">
        <v>0</v>
      </c>
      <c r="B3" s="403"/>
      <c r="C3" s="404" t="s">
        <v>4481</v>
      </c>
      <c r="D3" s="405"/>
      <c r="E3" s="406" t="s">
        <v>4482</v>
      </c>
      <c r="F3" s="407"/>
    </row>
    <row r="4" spans="1:11" ht="15" thickBot="1">
      <c r="A4" s="160" t="s">
        <v>8</v>
      </c>
      <c r="B4" s="133" t="s">
        <v>3609</v>
      </c>
      <c r="C4" s="224" t="s">
        <v>8</v>
      </c>
      <c r="D4" s="225" t="s">
        <v>3609</v>
      </c>
      <c r="E4" s="310" t="s">
        <v>8</v>
      </c>
      <c r="F4" s="135" t="s">
        <v>3609</v>
      </c>
      <c r="H4" s="11" t="s">
        <v>4483</v>
      </c>
    </row>
    <row r="5" spans="1:11" ht="33" customHeight="1" thickBot="1">
      <c r="A5" s="365" t="s">
        <v>4484</v>
      </c>
      <c r="B5" s="366"/>
      <c r="C5" s="408" t="s">
        <v>4485</v>
      </c>
      <c r="D5" s="409"/>
      <c r="E5" s="410" t="s">
        <v>4486</v>
      </c>
      <c r="F5" s="411"/>
      <c r="G5" s="7" t="s">
        <v>17</v>
      </c>
      <c r="H5" s="205" t="s">
        <v>4487</v>
      </c>
      <c r="I5" s="27" t="s">
        <v>4488</v>
      </c>
      <c r="J5" s="205" t="s">
        <v>4489</v>
      </c>
      <c r="K5" s="106" t="s">
        <v>4490</v>
      </c>
    </row>
    <row r="6" spans="1:11">
      <c r="A6" s="218" t="s">
        <v>4491</v>
      </c>
      <c r="B6" s="219" t="s">
        <v>4492</v>
      </c>
      <c r="C6" s="226"/>
      <c r="D6" s="226"/>
      <c r="G6" s="2">
        <f>MAX(LEN(B6),LEN(D6),LEN(F6))</f>
        <v>7</v>
      </c>
      <c r="H6" s="206" t="str">
        <f t="shared" ref="H6:I21" si="0">A6&amp;C6&amp;E6</f>
        <v>00</v>
      </c>
      <c r="I6" s="105" t="str">
        <f t="shared" si="0"/>
        <v>General</v>
      </c>
      <c r="J6" s="206"/>
      <c r="K6" s="7" t="s">
        <v>29</v>
      </c>
    </row>
    <row r="7" spans="1:11">
      <c r="A7" s="218"/>
      <c r="B7" s="219"/>
      <c r="C7" s="227" t="s">
        <v>4493</v>
      </c>
      <c r="D7" s="228" t="s">
        <v>4492</v>
      </c>
      <c r="E7" s="311"/>
      <c r="F7" s="232"/>
      <c r="G7" s="2">
        <f>MAX(LEN(B7),LEN(D7),LEN(F7))</f>
        <v>7</v>
      </c>
      <c r="H7" s="206" t="str">
        <f t="shared" si="0"/>
        <v>000</v>
      </c>
      <c r="I7" s="105" t="str">
        <f t="shared" si="0"/>
        <v>General</v>
      </c>
      <c r="J7" s="207" t="s">
        <v>4491</v>
      </c>
      <c r="K7" s="7" t="s">
        <v>29</v>
      </c>
    </row>
    <row r="8" spans="1:11">
      <c r="A8" s="218"/>
      <c r="B8" s="219"/>
      <c r="C8" s="227"/>
      <c r="D8" s="228"/>
      <c r="E8" s="311" t="s">
        <v>4494</v>
      </c>
      <c r="F8" s="232" t="s">
        <v>4492</v>
      </c>
      <c r="G8" s="2">
        <f>MAX(LEN(B8),LEN(D8),LEN(F8))</f>
        <v>7</v>
      </c>
      <c r="H8" s="206" t="str">
        <f t="shared" si="0"/>
        <v>001</v>
      </c>
      <c r="I8" s="105" t="str">
        <f t="shared" si="0"/>
        <v>General</v>
      </c>
      <c r="J8" s="207" t="s">
        <v>4493</v>
      </c>
      <c r="K8" s="7" t="s">
        <v>33</v>
      </c>
    </row>
    <row r="9" spans="1:11">
      <c r="A9" s="218" t="s">
        <v>4495</v>
      </c>
      <c r="B9" s="219" t="s">
        <v>4496</v>
      </c>
      <c r="C9" s="227"/>
      <c r="D9" s="228"/>
      <c r="E9" s="311"/>
      <c r="F9" s="232"/>
      <c r="G9" s="2">
        <f t="shared" ref="G9:G38" si="1">MAX(LEN(B9),LEN(D9),LEN(F9))</f>
        <v>7</v>
      </c>
      <c r="H9" s="206" t="str">
        <f t="shared" si="0"/>
        <v>10</v>
      </c>
      <c r="I9" s="105" t="str">
        <f t="shared" si="0"/>
        <v>Revenue</v>
      </c>
      <c r="J9" s="207"/>
      <c r="K9" s="7" t="s">
        <v>29</v>
      </c>
    </row>
    <row r="10" spans="1:11">
      <c r="A10" s="218"/>
      <c r="B10" s="219"/>
      <c r="C10" s="227">
        <v>110</v>
      </c>
      <c r="D10" s="229" t="s">
        <v>4497</v>
      </c>
      <c r="E10" s="311"/>
      <c r="F10" s="232"/>
      <c r="G10" s="2">
        <f t="shared" si="1"/>
        <v>21</v>
      </c>
      <c r="H10" s="206" t="str">
        <f t="shared" si="0"/>
        <v>110</v>
      </c>
      <c r="I10" s="105" t="str">
        <f t="shared" si="0"/>
        <v>Pacific TAFE Programs</v>
      </c>
      <c r="J10" s="207">
        <v>10</v>
      </c>
      <c r="K10" s="7" t="s">
        <v>29</v>
      </c>
    </row>
    <row r="11" spans="1:11">
      <c r="A11" s="218"/>
      <c r="B11" s="219"/>
      <c r="C11" s="227"/>
      <c r="D11" s="228"/>
      <c r="E11" s="312">
        <v>111</v>
      </c>
      <c r="F11" s="233" t="s">
        <v>4498</v>
      </c>
      <c r="G11" s="2">
        <f t="shared" si="1"/>
        <v>32</v>
      </c>
      <c r="H11" s="206" t="str">
        <f t="shared" si="0"/>
        <v>111</v>
      </c>
      <c r="I11" s="105" t="str">
        <f t="shared" si="0"/>
        <v>Diploma of Counselling (level 5)</v>
      </c>
      <c r="J11" s="207">
        <v>110</v>
      </c>
      <c r="K11" s="7" t="s">
        <v>33</v>
      </c>
    </row>
    <row r="12" spans="1:11">
      <c r="A12" s="218"/>
      <c r="B12" s="219"/>
      <c r="C12" s="227"/>
      <c r="D12" s="228"/>
      <c r="E12" s="312">
        <v>112</v>
      </c>
      <c r="F12" s="233" t="s">
        <v>4499</v>
      </c>
      <c r="G12" s="2">
        <f t="shared" si="1"/>
        <v>30</v>
      </c>
      <c r="H12" s="206" t="str">
        <f t="shared" si="0"/>
        <v>112</v>
      </c>
      <c r="I12" s="105" t="str">
        <f t="shared" si="0"/>
        <v>Certificate III in Patisseries</v>
      </c>
      <c r="J12" s="207">
        <v>110</v>
      </c>
      <c r="K12" s="7" t="s">
        <v>33</v>
      </c>
    </row>
    <row r="13" spans="1:11">
      <c r="A13" s="218"/>
      <c r="B13" s="219"/>
      <c r="C13" s="227"/>
      <c r="D13" s="228"/>
      <c r="E13" s="312">
        <v>113</v>
      </c>
      <c r="F13" s="233" t="s">
        <v>4500</v>
      </c>
      <c r="G13" s="2">
        <f t="shared" si="1"/>
        <v>35</v>
      </c>
      <c r="H13" s="206" t="str">
        <f t="shared" si="0"/>
        <v>113</v>
      </c>
      <c r="I13" s="105" t="str">
        <f t="shared" si="0"/>
        <v>Cert III in Small Bus Devlopmt Mang</v>
      </c>
      <c r="J13" s="207">
        <v>110</v>
      </c>
      <c r="K13" s="7" t="s">
        <v>33</v>
      </c>
    </row>
    <row r="14" spans="1:11">
      <c r="A14" s="218"/>
      <c r="B14" s="219"/>
      <c r="C14" s="227"/>
      <c r="D14" s="228"/>
      <c r="E14" s="312">
        <v>114</v>
      </c>
      <c r="F14" s="233" t="s">
        <v>4501</v>
      </c>
      <c r="G14" s="2">
        <f t="shared" si="1"/>
        <v>35</v>
      </c>
      <c r="H14" s="206" t="str">
        <f t="shared" si="0"/>
        <v>114</v>
      </c>
      <c r="I14" s="105" t="str">
        <f t="shared" si="0"/>
        <v>Professional Diploma in Busines Mgt</v>
      </c>
      <c r="J14" s="207">
        <v>110</v>
      </c>
      <c r="K14" s="7" t="s">
        <v>33</v>
      </c>
    </row>
    <row r="15" spans="1:11">
      <c r="A15" s="218"/>
      <c r="B15" s="219"/>
      <c r="C15" s="227"/>
      <c r="D15" s="228"/>
      <c r="E15" s="312">
        <v>115</v>
      </c>
      <c r="F15" s="233" t="s">
        <v>4502</v>
      </c>
      <c r="G15" s="2">
        <f t="shared" si="1"/>
        <v>31</v>
      </c>
      <c r="H15" s="206" t="str">
        <f t="shared" si="0"/>
        <v>115</v>
      </c>
      <c r="I15" s="105" t="str">
        <f t="shared" si="0"/>
        <v>Diploma in Accounting (Level 5)</v>
      </c>
      <c r="J15" s="207">
        <v>110</v>
      </c>
      <c r="K15" s="7" t="s">
        <v>33</v>
      </c>
    </row>
    <row r="16" spans="1:11">
      <c r="A16" s="218"/>
      <c r="B16" s="219"/>
      <c r="C16" s="227"/>
      <c r="D16" s="228"/>
      <c r="E16" s="312">
        <v>116</v>
      </c>
      <c r="F16" s="233" t="s">
        <v>4503</v>
      </c>
      <c r="G16" s="2">
        <f t="shared" si="1"/>
        <v>28</v>
      </c>
      <c r="H16" s="206" t="str">
        <f t="shared" si="0"/>
        <v>116</v>
      </c>
      <c r="I16" s="105" t="str">
        <f t="shared" si="0"/>
        <v>Certificate IV in Accounting</v>
      </c>
      <c r="J16" s="207">
        <v>110</v>
      </c>
      <c r="K16" s="7" t="s">
        <v>33</v>
      </c>
    </row>
    <row r="17" spans="1:11">
      <c r="A17" s="218"/>
      <c r="B17" s="219"/>
      <c r="C17" s="227"/>
      <c r="D17" s="228"/>
      <c r="E17" s="312">
        <v>117</v>
      </c>
      <c r="F17" s="233" t="s">
        <v>4504</v>
      </c>
      <c r="G17" s="2">
        <f t="shared" si="1"/>
        <v>34</v>
      </c>
      <c r="H17" s="206" t="str">
        <f t="shared" si="0"/>
        <v>117</v>
      </c>
      <c r="I17" s="105" t="str">
        <f t="shared" si="0"/>
        <v>Cert IV in Project Mangmt Practice</v>
      </c>
      <c r="J17" s="207">
        <v>110</v>
      </c>
      <c r="K17" s="7" t="s">
        <v>33</v>
      </c>
    </row>
    <row r="18" spans="1:11">
      <c r="A18" s="218"/>
      <c r="B18" s="219"/>
      <c r="C18" s="227"/>
      <c r="D18" s="228"/>
      <c r="E18" s="312">
        <v>118</v>
      </c>
      <c r="F18" s="233" t="s">
        <v>4505</v>
      </c>
      <c r="G18" s="2">
        <f t="shared" si="1"/>
        <v>35</v>
      </c>
      <c r="H18" s="206" t="str">
        <f t="shared" si="0"/>
        <v>118</v>
      </c>
      <c r="I18" s="105" t="str">
        <f t="shared" si="0"/>
        <v>Cert IV in Early Childhood Edu Care</v>
      </c>
      <c r="J18" s="207">
        <v>110</v>
      </c>
      <c r="K18" s="7" t="s">
        <v>33</v>
      </c>
    </row>
    <row r="19" spans="1:11">
      <c r="A19" s="218"/>
      <c r="B19" s="219"/>
      <c r="C19" s="227"/>
      <c r="D19" s="228"/>
      <c r="E19" s="312">
        <v>119</v>
      </c>
      <c r="F19" s="233" t="s">
        <v>4506</v>
      </c>
      <c r="G19" s="2">
        <f t="shared" si="1"/>
        <v>32</v>
      </c>
      <c r="H19" s="206" t="str">
        <f t="shared" si="0"/>
        <v>119</v>
      </c>
      <c r="I19" s="105" t="str">
        <f t="shared" si="0"/>
        <v>Cert IV in Inform Tech (Support)</v>
      </c>
      <c r="J19" s="207">
        <v>110</v>
      </c>
      <c r="K19" s="7" t="s">
        <v>33</v>
      </c>
    </row>
    <row r="20" spans="1:11">
      <c r="A20" s="218"/>
      <c r="B20" s="219"/>
      <c r="C20" s="227"/>
      <c r="D20" s="228"/>
      <c r="E20" s="312">
        <v>120</v>
      </c>
      <c r="F20" s="233" t="s">
        <v>4507</v>
      </c>
      <c r="G20" s="2">
        <f t="shared" si="1"/>
        <v>34</v>
      </c>
      <c r="H20" s="206" t="str">
        <f t="shared" si="0"/>
        <v>120</v>
      </c>
      <c r="I20" s="105" t="str">
        <f t="shared" si="0"/>
        <v>Dip of Information Tech ( Level 5)</v>
      </c>
      <c r="J20" s="207">
        <v>110</v>
      </c>
      <c r="K20" s="7" t="s">
        <v>33</v>
      </c>
    </row>
    <row r="21" spans="1:11">
      <c r="A21" s="218"/>
      <c r="B21" s="219"/>
      <c r="C21" s="227"/>
      <c r="D21" s="228"/>
      <c r="E21" s="312">
        <v>121</v>
      </c>
      <c r="F21" s="233" t="s">
        <v>4508</v>
      </c>
      <c r="G21" s="2">
        <f t="shared" si="1"/>
        <v>35</v>
      </c>
      <c r="H21" s="206" t="str">
        <f t="shared" si="0"/>
        <v>121</v>
      </c>
      <c r="I21" s="105" t="str">
        <f t="shared" si="0"/>
        <v>Cert IV in Training Asses and  Eval</v>
      </c>
      <c r="J21" s="207">
        <v>110</v>
      </c>
      <c r="K21" s="7" t="s">
        <v>33</v>
      </c>
    </row>
    <row r="22" spans="1:11">
      <c r="A22" s="218"/>
      <c r="B22" s="219"/>
      <c r="C22" s="227"/>
      <c r="D22" s="228"/>
      <c r="E22" s="312">
        <v>122</v>
      </c>
      <c r="F22" s="233" t="s">
        <v>4509</v>
      </c>
      <c r="G22" s="2">
        <f t="shared" si="1"/>
        <v>34</v>
      </c>
      <c r="H22" s="206" t="str">
        <f t="shared" ref="H22:I34" si="2">A22&amp;C22&amp;E22</f>
        <v>122</v>
      </c>
      <c r="I22" s="105" t="str">
        <f t="shared" si="2"/>
        <v>Certificate in Community Developmt</v>
      </c>
      <c r="J22" s="207">
        <v>110</v>
      </c>
      <c r="K22" s="7" t="s">
        <v>33</v>
      </c>
    </row>
    <row r="23" spans="1:11">
      <c r="A23" s="218"/>
      <c r="B23" s="219"/>
      <c r="C23" s="227"/>
      <c r="D23" s="228"/>
      <c r="E23" s="312">
        <v>123</v>
      </c>
      <c r="F23" s="233" t="s">
        <v>4510</v>
      </c>
      <c r="G23" s="2">
        <f t="shared" si="1"/>
        <v>35</v>
      </c>
      <c r="H23" s="206" t="str">
        <f t="shared" si="2"/>
        <v>123</v>
      </c>
      <c r="I23" s="105" t="str">
        <f t="shared" si="2"/>
        <v>Cert in Library Information Studies</v>
      </c>
      <c r="J23" s="207">
        <v>110</v>
      </c>
      <c r="K23" s="7" t="s">
        <v>33</v>
      </c>
    </row>
    <row r="24" spans="1:11">
      <c r="A24" s="218"/>
      <c r="B24" s="219"/>
      <c r="C24" s="227"/>
      <c r="D24" s="228"/>
      <c r="E24" s="312">
        <v>124</v>
      </c>
      <c r="F24" s="233" t="s">
        <v>4511</v>
      </c>
      <c r="G24" s="2">
        <f t="shared" si="1"/>
        <v>35</v>
      </c>
      <c r="H24" s="206" t="str">
        <f t="shared" si="2"/>
        <v>124</v>
      </c>
      <c r="I24" s="105" t="str">
        <f t="shared" si="2"/>
        <v>Cert III in Early Childhod Edu Care</v>
      </c>
      <c r="J24" s="207">
        <v>110</v>
      </c>
      <c r="K24" s="7" t="s">
        <v>33</v>
      </c>
    </row>
    <row r="25" spans="1:11">
      <c r="A25" s="218"/>
      <c r="B25" s="219"/>
      <c r="C25" s="227"/>
      <c r="D25" s="228"/>
      <c r="E25" s="312">
        <v>125</v>
      </c>
      <c r="F25" s="233" t="s">
        <v>4512</v>
      </c>
      <c r="G25" s="2">
        <f t="shared" si="1"/>
        <v>35</v>
      </c>
      <c r="H25" s="206" t="str">
        <f t="shared" si="2"/>
        <v>125</v>
      </c>
      <c r="I25" s="105" t="str">
        <f t="shared" si="2"/>
        <v>Certificate IV in Office Management</v>
      </c>
      <c r="J25" s="207">
        <v>110</v>
      </c>
      <c r="K25" s="7" t="s">
        <v>33</v>
      </c>
    </row>
    <row r="26" spans="1:11">
      <c r="A26" s="218"/>
      <c r="B26" s="219"/>
      <c r="C26" s="227"/>
      <c r="D26" s="228"/>
      <c r="E26" s="312">
        <v>126</v>
      </c>
      <c r="F26" s="233" t="s">
        <v>4513</v>
      </c>
      <c r="G26" s="2">
        <f t="shared" si="1"/>
        <v>34</v>
      </c>
      <c r="H26" s="206" t="str">
        <f t="shared" si="2"/>
        <v>126</v>
      </c>
      <c r="I26" s="105" t="str">
        <f t="shared" si="2"/>
        <v>Cert IV in Human Resource Managemt</v>
      </c>
      <c r="J26" s="207">
        <v>110</v>
      </c>
      <c r="K26" s="7" t="s">
        <v>33</v>
      </c>
    </row>
    <row r="27" spans="1:11">
      <c r="A27" s="218"/>
      <c r="B27" s="219"/>
      <c r="C27" s="227"/>
      <c r="D27" s="228"/>
      <c r="E27" s="312">
        <v>127</v>
      </c>
      <c r="F27" s="233" t="s">
        <v>4514</v>
      </c>
      <c r="G27" s="2">
        <f t="shared" si="1"/>
        <v>34</v>
      </c>
      <c r="H27" s="206" t="str">
        <f t="shared" si="2"/>
        <v>127</v>
      </c>
      <c r="I27" s="105" t="str">
        <f t="shared" si="2"/>
        <v>Dip in Office Management (Level 5)</v>
      </c>
      <c r="J27" s="207">
        <v>110</v>
      </c>
      <c r="K27" s="7" t="s">
        <v>33</v>
      </c>
    </row>
    <row r="28" spans="1:11">
      <c r="A28" s="218"/>
      <c r="B28" s="219"/>
      <c r="C28" s="227"/>
      <c r="D28" s="228"/>
      <c r="E28" s="312">
        <v>128</v>
      </c>
      <c r="F28" s="233" t="s">
        <v>4515</v>
      </c>
      <c r="G28" s="2">
        <f t="shared" si="1"/>
        <v>30</v>
      </c>
      <c r="H28" s="206" t="str">
        <f t="shared" si="2"/>
        <v>128</v>
      </c>
      <c r="I28" s="105" t="str">
        <f t="shared" si="2"/>
        <v>Cert III in Commercial Cookery</v>
      </c>
      <c r="J28" s="207">
        <v>110</v>
      </c>
      <c r="K28" s="7" t="s">
        <v>33</v>
      </c>
    </row>
    <row r="29" spans="1:11">
      <c r="A29" s="218"/>
      <c r="B29" s="219"/>
      <c r="C29" s="227"/>
      <c r="D29" s="228"/>
      <c r="E29" s="312">
        <v>129</v>
      </c>
      <c r="F29" s="233" t="s">
        <v>4516</v>
      </c>
      <c r="G29" s="2">
        <f t="shared" si="1"/>
        <v>30</v>
      </c>
      <c r="H29" s="206" t="str">
        <f t="shared" si="2"/>
        <v>129</v>
      </c>
      <c r="I29" s="105" t="str">
        <f t="shared" si="2"/>
        <v>Cert IV Hospitality Operations</v>
      </c>
      <c r="J29" s="207">
        <v>110</v>
      </c>
      <c r="K29" s="7" t="s">
        <v>33</v>
      </c>
    </row>
    <row r="30" spans="1:11">
      <c r="A30" s="218"/>
      <c r="B30" s="219"/>
      <c r="C30" s="227"/>
      <c r="D30" s="228"/>
      <c r="E30" s="312">
        <v>130</v>
      </c>
      <c r="F30" s="233" t="s">
        <v>4517</v>
      </c>
      <c r="G30" s="2">
        <f t="shared" si="1"/>
        <v>35</v>
      </c>
      <c r="H30" s="206" t="str">
        <f t="shared" si="2"/>
        <v>130</v>
      </c>
      <c r="I30" s="105" t="str">
        <f t="shared" si="2"/>
        <v>Dip of Project Management (Level 5)</v>
      </c>
      <c r="J30" s="207">
        <v>110</v>
      </c>
      <c r="K30" s="7" t="s">
        <v>33</v>
      </c>
    </row>
    <row r="31" spans="1:11">
      <c r="A31" s="218"/>
      <c r="B31" s="219"/>
      <c r="C31" s="227"/>
      <c r="D31" s="228"/>
      <c r="E31" s="312">
        <v>131</v>
      </c>
      <c r="F31" s="233" t="s">
        <v>4518</v>
      </c>
      <c r="G31" s="2">
        <f t="shared" si="1"/>
        <v>35</v>
      </c>
      <c r="H31" s="206" t="str">
        <f t="shared" si="2"/>
        <v>131</v>
      </c>
      <c r="I31" s="105" t="str">
        <f t="shared" si="2"/>
        <v>Dip of Human Resource Mgt (Level 5)</v>
      </c>
      <c r="J31" s="207">
        <v>110</v>
      </c>
      <c r="K31" s="7" t="s">
        <v>33</v>
      </c>
    </row>
    <row r="32" spans="1:11">
      <c r="A32" s="218"/>
      <c r="B32" s="219"/>
      <c r="C32" s="227"/>
      <c r="D32" s="228"/>
      <c r="E32" s="312">
        <v>132</v>
      </c>
      <c r="F32" s="233" t="s">
        <v>4519</v>
      </c>
      <c r="G32" s="2">
        <f t="shared" si="1"/>
        <v>29</v>
      </c>
      <c r="H32" s="206" t="str">
        <f t="shared" si="2"/>
        <v>132</v>
      </c>
      <c r="I32" s="105" t="str">
        <f t="shared" si="2"/>
        <v>Cert IV in Commercial Cookery</v>
      </c>
      <c r="J32" s="207">
        <v>110</v>
      </c>
      <c r="K32" s="7" t="s">
        <v>33</v>
      </c>
    </row>
    <row r="33" spans="1:11">
      <c r="A33" s="218"/>
      <c r="B33" s="219"/>
      <c r="C33" s="227"/>
      <c r="D33" s="228"/>
      <c r="E33" s="312">
        <v>133</v>
      </c>
      <c r="F33" s="233" t="s">
        <v>4520</v>
      </c>
      <c r="G33" s="2">
        <f t="shared" si="1"/>
        <v>34</v>
      </c>
      <c r="H33" s="206" t="str">
        <f t="shared" si="2"/>
        <v>133</v>
      </c>
      <c r="I33" s="105" t="str">
        <f t="shared" si="2"/>
        <v>Cert IV in Fisheries Enforce Compl</v>
      </c>
      <c r="J33" s="207">
        <v>110</v>
      </c>
      <c r="K33" s="7" t="s">
        <v>33</v>
      </c>
    </row>
    <row r="34" spans="1:11">
      <c r="A34" s="218"/>
      <c r="B34" s="219"/>
      <c r="C34" s="227"/>
      <c r="D34" s="228"/>
      <c r="E34" s="312">
        <v>134</v>
      </c>
      <c r="F34" s="233" t="s">
        <v>69</v>
      </c>
      <c r="G34" s="2">
        <f t="shared" si="1"/>
        <v>17</v>
      </c>
      <c r="H34" s="206" t="str">
        <f t="shared" si="2"/>
        <v>134</v>
      </c>
      <c r="I34" s="105" t="str">
        <f t="shared" si="2"/>
        <v>Course Conversion</v>
      </c>
      <c r="J34" s="207">
        <v>110</v>
      </c>
      <c r="K34" s="7" t="s">
        <v>33</v>
      </c>
    </row>
    <row r="35" spans="1:11">
      <c r="A35" s="218"/>
      <c r="B35" s="219"/>
      <c r="C35" s="227"/>
      <c r="D35" s="228"/>
      <c r="E35" s="312"/>
      <c r="F35" s="233"/>
      <c r="G35" s="2"/>
      <c r="H35" s="206"/>
      <c r="I35" s="105"/>
      <c r="J35" s="207"/>
      <c r="K35" s="7"/>
    </row>
    <row r="36" spans="1:11">
      <c r="A36" s="218"/>
      <c r="B36" s="219"/>
      <c r="C36" s="227">
        <v>150</v>
      </c>
      <c r="D36" s="228" t="s">
        <v>4521</v>
      </c>
      <c r="E36" s="312"/>
      <c r="F36" s="233"/>
      <c r="G36" s="2">
        <f t="shared" si="1"/>
        <v>11</v>
      </c>
      <c r="H36" s="206" t="str">
        <f t="shared" ref="H36:I38" si="3">A36&amp;C36&amp;E36</f>
        <v>150</v>
      </c>
      <c r="I36" s="105" t="str">
        <f t="shared" si="3"/>
        <v>IAS Revenue</v>
      </c>
      <c r="J36" s="207">
        <v>10</v>
      </c>
      <c r="K36" s="7" t="s">
        <v>29</v>
      </c>
    </row>
    <row r="37" spans="1:11">
      <c r="A37" s="218"/>
      <c r="B37" s="219"/>
      <c r="C37" s="227"/>
      <c r="D37" s="228"/>
      <c r="E37" s="312" t="s">
        <v>4522</v>
      </c>
      <c r="F37" s="233" t="s">
        <v>4523</v>
      </c>
      <c r="G37" s="2">
        <f t="shared" si="1"/>
        <v>28</v>
      </c>
      <c r="H37" s="206" t="str">
        <f t="shared" si="3"/>
        <v>I01</v>
      </c>
      <c r="I37" s="105" t="str">
        <f t="shared" si="3"/>
        <v>Micro Lab-Food Sample Income</v>
      </c>
      <c r="J37" s="207">
        <v>150</v>
      </c>
      <c r="K37" s="7" t="s">
        <v>33</v>
      </c>
    </row>
    <row r="38" spans="1:11">
      <c r="A38" s="218"/>
      <c r="B38" s="219"/>
      <c r="C38" s="227"/>
      <c r="D38" s="228"/>
      <c r="E38" s="312" t="s">
        <v>4524</v>
      </c>
      <c r="F38" s="233" t="s">
        <v>4525</v>
      </c>
      <c r="G38" s="2">
        <f t="shared" si="1"/>
        <v>34</v>
      </c>
      <c r="H38" s="206" t="str">
        <f t="shared" si="3"/>
        <v>I02</v>
      </c>
      <c r="I38" s="105" t="str">
        <f t="shared" si="3"/>
        <v>Analytical Lab-Water sample Income</v>
      </c>
      <c r="J38" s="207">
        <v>150</v>
      </c>
      <c r="K38" s="7" t="s">
        <v>33</v>
      </c>
    </row>
    <row r="39" spans="1:11">
      <c r="A39" s="218"/>
      <c r="B39" s="219"/>
      <c r="C39" s="227"/>
      <c r="D39" s="228"/>
      <c r="E39" s="312"/>
      <c r="F39" s="233"/>
      <c r="G39" s="2"/>
      <c r="H39" s="206"/>
      <c r="I39" s="105"/>
      <c r="J39" s="207"/>
      <c r="K39" s="7"/>
    </row>
    <row r="40" spans="1:11">
      <c r="A40" s="218"/>
      <c r="B40" s="219"/>
      <c r="C40" s="227">
        <v>160</v>
      </c>
      <c r="D40" s="228" t="s">
        <v>5764</v>
      </c>
      <c r="E40" s="312"/>
      <c r="F40" s="233"/>
      <c r="G40" s="2"/>
      <c r="H40" s="206"/>
      <c r="I40" s="105"/>
      <c r="J40" s="207"/>
      <c r="K40" s="7" t="s">
        <v>29</v>
      </c>
    </row>
    <row r="41" spans="1:11">
      <c r="A41" s="218"/>
      <c r="B41" s="219"/>
      <c r="C41" s="227"/>
      <c r="D41" s="228"/>
      <c r="E41" s="312" t="s">
        <v>5765</v>
      </c>
      <c r="F41" s="233" t="s">
        <v>5766</v>
      </c>
      <c r="G41" s="2"/>
      <c r="H41" s="206"/>
      <c r="I41" s="105"/>
      <c r="J41" s="207"/>
      <c r="K41" s="7" t="s">
        <v>33</v>
      </c>
    </row>
    <row r="42" spans="1:11">
      <c r="A42" s="218"/>
      <c r="B42" s="219"/>
      <c r="C42" s="227"/>
      <c r="D42" s="228"/>
      <c r="E42" s="312" t="s">
        <v>5767</v>
      </c>
      <c r="F42" s="233" t="s">
        <v>5768</v>
      </c>
      <c r="G42" s="2"/>
      <c r="H42" s="206"/>
      <c r="I42" s="105"/>
      <c r="J42" s="207"/>
      <c r="K42" s="7" t="s">
        <v>33</v>
      </c>
    </row>
    <row r="43" spans="1:11">
      <c r="A43" s="218"/>
      <c r="B43" s="219"/>
      <c r="C43" s="227"/>
      <c r="D43" s="228"/>
      <c r="E43" s="312" t="s">
        <v>5769</v>
      </c>
      <c r="F43" s="233" t="s">
        <v>5770</v>
      </c>
      <c r="G43" s="2"/>
      <c r="H43" s="206"/>
      <c r="I43" s="105"/>
      <c r="J43" s="207"/>
      <c r="K43" s="7" t="s">
        <v>33</v>
      </c>
    </row>
    <row r="44" spans="1:11">
      <c r="A44" s="218"/>
      <c r="B44" s="219"/>
      <c r="C44" s="227"/>
      <c r="D44" s="228"/>
      <c r="E44" s="312" t="s">
        <v>5771</v>
      </c>
      <c r="F44" s="233" t="s">
        <v>5772</v>
      </c>
      <c r="G44" s="2"/>
      <c r="H44" s="206"/>
      <c r="I44" s="105"/>
      <c r="J44" s="207"/>
      <c r="K44" s="7" t="s">
        <v>33</v>
      </c>
    </row>
    <row r="45" spans="1:11">
      <c r="A45" s="218"/>
      <c r="B45" s="219"/>
      <c r="C45" s="227"/>
      <c r="D45" s="228"/>
      <c r="E45" s="312" t="s">
        <v>5773</v>
      </c>
      <c r="F45" s="233" t="s">
        <v>5774</v>
      </c>
      <c r="G45" s="2"/>
      <c r="H45" s="206"/>
      <c r="I45" s="105"/>
      <c r="J45" s="207"/>
      <c r="K45" s="7" t="s">
        <v>33</v>
      </c>
    </row>
    <row r="46" spans="1:11">
      <c r="A46" s="218"/>
      <c r="B46" s="219"/>
      <c r="C46" s="227"/>
      <c r="D46" s="228"/>
      <c r="E46" s="312"/>
      <c r="F46" s="233"/>
      <c r="G46" s="2"/>
      <c r="H46" s="206"/>
      <c r="I46" s="105"/>
      <c r="J46" s="207"/>
      <c r="K46" s="7"/>
    </row>
    <row r="47" spans="1:11">
      <c r="A47" s="218" t="s">
        <v>4526</v>
      </c>
      <c r="B47" s="111" t="s">
        <v>4527</v>
      </c>
      <c r="C47" s="226"/>
      <c r="D47" s="226"/>
      <c r="G47" s="2">
        <f t="shared" ref="G47:G69" si="4">MAX(LEN(B47),LEN(D47),LEN(F47))</f>
        <v>8</v>
      </c>
      <c r="H47" s="206" t="str">
        <f t="shared" ref="H47:H79" si="5">A47&amp;C47&amp;E47</f>
        <v>20</v>
      </c>
      <c r="I47" s="105" t="str">
        <f t="shared" ref="I47:I79" si="6">B47&amp;D47&amp;F47</f>
        <v>Expenses</v>
      </c>
      <c r="J47" s="206"/>
      <c r="K47" s="7" t="s">
        <v>29</v>
      </c>
    </row>
    <row r="48" spans="1:11">
      <c r="A48" s="218"/>
      <c r="B48" s="111"/>
      <c r="C48" s="228">
        <v>210</v>
      </c>
      <c r="D48" s="228" t="s">
        <v>4528</v>
      </c>
      <c r="G48" s="2">
        <f t="shared" si="4"/>
        <v>17</v>
      </c>
      <c r="H48" s="206" t="str">
        <f t="shared" si="5"/>
        <v>210</v>
      </c>
      <c r="I48" s="105" t="str">
        <f t="shared" si="6"/>
        <v>Travel &amp; Perdiems</v>
      </c>
      <c r="J48" s="206">
        <v>20</v>
      </c>
      <c r="K48" s="7" t="s">
        <v>29</v>
      </c>
    </row>
    <row r="49" spans="1:11">
      <c r="A49" s="218"/>
      <c r="B49" s="111"/>
      <c r="C49" s="228"/>
      <c r="D49" s="228"/>
      <c r="E49" s="234">
        <v>211</v>
      </c>
      <c r="F49" s="232" t="s">
        <v>4529</v>
      </c>
      <c r="G49" s="2">
        <f t="shared" si="4"/>
        <v>17</v>
      </c>
      <c r="H49" s="206" t="str">
        <f t="shared" si="5"/>
        <v>211</v>
      </c>
      <c r="I49" s="105" t="str">
        <f t="shared" si="6"/>
        <v>Conference Travel</v>
      </c>
      <c r="J49" s="206" t="s">
        <v>4530</v>
      </c>
      <c r="K49" s="7" t="s">
        <v>33</v>
      </c>
    </row>
    <row r="50" spans="1:11">
      <c r="A50" s="218"/>
      <c r="B50" s="111"/>
      <c r="C50" s="228"/>
      <c r="D50" s="228"/>
      <c r="E50" s="234">
        <v>212</v>
      </c>
      <c r="F50" s="232" t="s">
        <v>4531</v>
      </c>
      <c r="G50" s="2">
        <f t="shared" si="4"/>
        <v>14</v>
      </c>
      <c r="H50" s="206" t="str">
        <f t="shared" si="5"/>
        <v>212</v>
      </c>
      <c r="I50" s="105" t="str">
        <f t="shared" si="6"/>
        <v>Council Travel</v>
      </c>
      <c r="J50" s="206" t="s">
        <v>4530</v>
      </c>
      <c r="K50" s="7" t="s">
        <v>33</v>
      </c>
    </row>
    <row r="51" spans="1:11">
      <c r="A51" s="218"/>
      <c r="B51" s="111"/>
      <c r="C51" s="228"/>
      <c r="D51" s="228"/>
      <c r="E51" s="234">
        <v>213</v>
      </c>
      <c r="F51" s="232" t="s">
        <v>4532</v>
      </c>
      <c r="G51" s="2">
        <f t="shared" si="4"/>
        <v>15</v>
      </c>
      <c r="H51" s="206" t="str">
        <f t="shared" si="5"/>
        <v>213</v>
      </c>
      <c r="I51" s="105" t="str">
        <f t="shared" si="6"/>
        <v>Official Travel</v>
      </c>
      <c r="J51" s="206" t="s">
        <v>4530</v>
      </c>
      <c r="K51" s="7" t="s">
        <v>33</v>
      </c>
    </row>
    <row r="52" spans="1:11">
      <c r="A52" s="218"/>
      <c r="B52" s="111"/>
      <c r="C52" s="228"/>
      <c r="D52" s="228"/>
      <c r="E52" s="234">
        <v>214</v>
      </c>
      <c r="F52" s="232" t="s">
        <v>4533</v>
      </c>
      <c r="G52" s="2">
        <f t="shared" si="4"/>
        <v>17</v>
      </c>
      <c r="H52" s="206" t="str">
        <f t="shared" si="5"/>
        <v>214</v>
      </c>
      <c r="I52" s="105" t="str">
        <f t="shared" si="6"/>
        <v>Staff Development</v>
      </c>
      <c r="J52" s="206" t="s">
        <v>4530</v>
      </c>
      <c r="K52" s="7" t="s">
        <v>33</v>
      </c>
    </row>
    <row r="53" spans="1:11">
      <c r="A53" s="218"/>
      <c r="B53" s="111"/>
      <c r="C53" s="228"/>
      <c r="D53" s="228"/>
      <c r="E53" s="234">
        <v>215</v>
      </c>
      <c r="F53" s="232" t="s">
        <v>3449</v>
      </c>
      <c r="G53" s="2">
        <f t="shared" si="4"/>
        <v>11</v>
      </c>
      <c r="H53" s="206" t="str">
        <f t="shared" si="5"/>
        <v>215</v>
      </c>
      <c r="I53" s="105" t="str">
        <f t="shared" si="6"/>
        <v>Recruitment</v>
      </c>
      <c r="J53" s="206" t="s">
        <v>4530</v>
      </c>
      <c r="K53" s="7" t="s">
        <v>33</v>
      </c>
    </row>
    <row r="54" spans="1:11">
      <c r="A54" s="218"/>
      <c r="B54" s="111"/>
      <c r="C54" s="228"/>
      <c r="D54" s="228"/>
      <c r="E54" s="234">
        <v>216</v>
      </c>
      <c r="F54" s="232" t="s">
        <v>4534</v>
      </c>
      <c r="G54" s="2">
        <f t="shared" si="4"/>
        <v>12</v>
      </c>
      <c r="H54" s="206" t="str">
        <f t="shared" si="5"/>
        <v>216</v>
      </c>
      <c r="I54" s="105" t="str">
        <f t="shared" si="6"/>
        <v>Tutor Travel</v>
      </c>
      <c r="J54" s="206" t="s">
        <v>4530</v>
      </c>
      <c r="K54" s="7" t="s">
        <v>33</v>
      </c>
    </row>
    <row r="55" spans="1:11">
      <c r="A55" s="218"/>
      <c r="B55" s="111"/>
      <c r="C55" s="228"/>
      <c r="D55" s="228"/>
      <c r="E55" s="234">
        <v>217</v>
      </c>
      <c r="F55" s="232" t="s">
        <v>4535</v>
      </c>
      <c r="G55" s="2">
        <f t="shared" si="4"/>
        <v>15</v>
      </c>
      <c r="H55" s="206" t="str">
        <f t="shared" si="5"/>
        <v>217</v>
      </c>
      <c r="I55" s="105" t="str">
        <f t="shared" si="6"/>
        <v>Research Travel</v>
      </c>
      <c r="J55" s="206"/>
      <c r="K55" s="7"/>
    </row>
    <row r="56" spans="1:11">
      <c r="A56" s="218"/>
      <c r="B56" s="111"/>
      <c r="C56" s="228"/>
      <c r="D56" s="228"/>
      <c r="E56" s="234">
        <v>218</v>
      </c>
      <c r="F56" s="232" t="s">
        <v>6681</v>
      </c>
      <c r="G56" s="2">
        <f t="shared" si="4"/>
        <v>19</v>
      </c>
      <c r="H56" s="206" t="str">
        <f t="shared" si="5"/>
        <v>218</v>
      </c>
      <c r="I56" s="105" t="str">
        <f t="shared" si="6"/>
        <v>Covid 19 Quarantiee</v>
      </c>
      <c r="J56" s="206"/>
      <c r="K56" s="7"/>
    </row>
    <row r="57" spans="1:11">
      <c r="A57" s="218"/>
      <c r="B57" s="111"/>
      <c r="C57" s="228">
        <v>230</v>
      </c>
      <c r="D57" s="228" t="s">
        <v>4536</v>
      </c>
      <c r="E57" s="234"/>
      <c r="F57" s="232"/>
      <c r="G57" s="2">
        <f t="shared" si="4"/>
        <v>19</v>
      </c>
      <c r="H57" s="206" t="str">
        <f t="shared" si="5"/>
        <v>230</v>
      </c>
      <c r="I57" s="105" t="str">
        <f t="shared" si="6"/>
        <v>Graduation Expenses</v>
      </c>
      <c r="J57" s="206">
        <v>20</v>
      </c>
      <c r="K57" s="7" t="s">
        <v>29</v>
      </c>
    </row>
    <row r="58" spans="1:11">
      <c r="A58" s="218"/>
      <c r="B58" s="111"/>
      <c r="C58" s="228"/>
      <c r="D58" s="228"/>
      <c r="E58" s="234" t="s">
        <v>4537</v>
      </c>
      <c r="F58" s="232" t="s">
        <v>4538</v>
      </c>
      <c r="G58" s="2">
        <f t="shared" si="4"/>
        <v>28</v>
      </c>
      <c r="H58" s="206" t="str">
        <f t="shared" si="5"/>
        <v>G01</v>
      </c>
      <c r="I58" s="105" t="str">
        <f t="shared" si="6"/>
        <v>Grad- Travel and Subsistence</v>
      </c>
      <c r="J58" s="206">
        <v>230</v>
      </c>
      <c r="K58" s="7" t="s">
        <v>33</v>
      </c>
    </row>
    <row r="59" spans="1:11">
      <c r="A59" s="218"/>
      <c r="B59" s="111"/>
      <c r="C59" s="228"/>
      <c r="D59" s="228"/>
      <c r="E59" s="234" t="s">
        <v>4539</v>
      </c>
      <c r="F59" s="232" t="s">
        <v>4540</v>
      </c>
      <c r="G59" s="2">
        <f t="shared" si="4"/>
        <v>30</v>
      </c>
      <c r="H59" s="206" t="str">
        <f t="shared" si="5"/>
        <v>G02</v>
      </c>
      <c r="I59" s="105" t="str">
        <f t="shared" si="6"/>
        <v>Grad-  Stationery and Printing</v>
      </c>
      <c r="J59" s="206">
        <v>230</v>
      </c>
      <c r="K59" s="7" t="s">
        <v>33</v>
      </c>
    </row>
    <row r="60" spans="1:11">
      <c r="A60" s="218"/>
      <c r="B60" s="111"/>
      <c r="C60" s="228"/>
      <c r="D60" s="228"/>
      <c r="E60" s="234" t="s">
        <v>4541</v>
      </c>
      <c r="F60" s="232" t="s">
        <v>4542</v>
      </c>
      <c r="G60" s="2">
        <f t="shared" si="4"/>
        <v>28</v>
      </c>
      <c r="H60" s="206" t="str">
        <f t="shared" si="5"/>
        <v>G03</v>
      </c>
      <c r="I60" s="105" t="str">
        <f t="shared" si="6"/>
        <v>Grad- Venue Hire and Rentals</v>
      </c>
      <c r="J60" s="206">
        <v>230</v>
      </c>
      <c r="K60" s="7" t="s">
        <v>33</v>
      </c>
    </row>
    <row r="61" spans="1:11">
      <c r="A61" s="218"/>
      <c r="B61" s="111"/>
      <c r="C61" s="228"/>
      <c r="D61" s="228"/>
      <c r="E61" s="234" t="s">
        <v>4543</v>
      </c>
      <c r="F61" s="232" t="s">
        <v>4544</v>
      </c>
      <c r="G61" s="2">
        <f t="shared" si="4"/>
        <v>23</v>
      </c>
      <c r="H61" s="206" t="str">
        <f t="shared" si="5"/>
        <v>G04</v>
      </c>
      <c r="I61" s="105" t="str">
        <f t="shared" si="6"/>
        <v>Grad- Meal and Overtime</v>
      </c>
      <c r="J61" s="206">
        <v>230</v>
      </c>
      <c r="K61" s="7" t="s">
        <v>33</v>
      </c>
    </row>
    <row r="62" spans="1:11">
      <c r="A62" s="218"/>
      <c r="B62" s="111"/>
      <c r="C62" s="228"/>
      <c r="D62" s="228"/>
      <c r="E62" s="234" t="s">
        <v>4545</v>
      </c>
      <c r="F62" s="232" t="s">
        <v>4546</v>
      </c>
      <c r="G62" s="2">
        <f t="shared" si="4"/>
        <v>13</v>
      </c>
      <c r="H62" s="206" t="str">
        <f t="shared" si="5"/>
        <v>G05</v>
      </c>
      <c r="I62" s="105" t="str">
        <f t="shared" si="6"/>
        <v>Grad- Laundry</v>
      </c>
      <c r="J62" s="206">
        <v>230</v>
      </c>
      <c r="K62" s="7" t="s">
        <v>33</v>
      </c>
    </row>
    <row r="63" spans="1:11">
      <c r="A63" s="218"/>
      <c r="B63" s="111"/>
      <c r="C63" s="228"/>
      <c r="D63" s="228"/>
      <c r="E63" s="234" t="s">
        <v>4547</v>
      </c>
      <c r="F63" s="232" t="s">
        <v>4548</v>
      </c>
      <c r="G63" s="2">
        <f t="shared" si="4"/>
        <v>12</v>
      </c>
      <c r="H63" s="206" t="str">
        <f t="shared" si="5"/>
        <v>G06</v>
      </c>
      <c r="I63" s="105" t="str">
        <f t="shared" si="6"/>
        <v>Grad- Others</v>
      </c>
      <c r="J63" s="206">
        <v>230</v>
      </c>
      <c r="K63" s="7" t="s">
        <v>33</v>
      </c>
    </row>
    <row r="64" spans="1:11">
      <c r="A64" s="218"/>
      <c r="B64" s="111"/>
      <c r="C64" s="228">
        <v>235</v>
      </c>
      <c r="D64" s="228" t="s">
        <v>4549</v>
      </c>
      <c r="E64" s="234"/>
      <c r="F64" s="232"/>
      <c r="G64" s="2">
        <f t="shared" si="4"/>
        <v>20</v>
      </c>
      <c r="H64" s="206" t="str">
        <f t="shared" si="5"/>
        <v>235</v>
      </c>
      <c r="I64" s="105" t="str">
        <f t="shared" si="6"/>
        <v>Examination Expenses</v>
      </c>
      <c r="J64" s="206">
        <v>20</v>
      </c>
      <c r="K64" s="7" t="s">
        <v>29</v>
      </c>
    </row>
    <row r="65" spans="1:11">
      <c r="A65" s="218"/>
      <c r="B65" s="111"/>
      <c r="C65" s="228"/>
      <c r="D65" s="228"/>
      <c r="E65" s="234" t="s">
        <v>4550</v>
      </c>
      <c r="F65" s="232" t="s">
        <v>4551</v>
      </c>
      <c r="G65" s="2">
        <f t="shared" si="4"/>
        <v>28</v>
      </c>
      <c r="H65" s="206" t="str">
        <f t="shared" si="5"/>
        <v>E01</v>
      </c>
      <c r="I65" s="105" t="str">
        <f t="shared" si="6"/>
        <v>Exam- Printing and Photocopy</v>
      </c>
      <c r="J65" s="206">
        <v>235</v>
      </c>
      <c r="K65" s="7" t="s">
        <v>33</v>
      </c>
    </row>
    <row r="66" spans="1:11">
      <c r="A66" s="218"/>
      <c r="B66" s="111"/>
      <c r="C66" s="228"/>
      <c r="D66" s="228"/>
      <c r="E66" s="234" t="s">
        <v>4552</v>
      </c>
      <c r="F66" s="232" t="s">
        <v>4553</v>
      </c>
      <c r="G66" s="2">
        <f t="shared" si="4"/>
        <v>16</v>
      </c>
      <c r="H66" s="206" t="str">
        <f t="shared" si="5"/>
        <v>E02</v>
      </c>
      <c r="I66" s="105" t="str">
        <f t="shared" si="6"/>
        <v>Exam- Venue Hire</v>
      </c>
      <c r="J66" s="206">
        <v>235</v>
      </c>
      <c r="K66" s="7" t="s">
        <v>33</v>
      </c>
    </row>
    <row r="67" spans="1:11">
      <c r="A67" s="218"/>
      <c r="B67" s="111"/>
      <c r="C67" s="228"/>
      <c r="D67" s="228"/>
      <c r="E67" s="234" t="s">
        <v>4554</v>
      </c>
      <c r="F67" s="232" t="s">
        <v>4555</v>
      </c>
      <c r="G67" s="2">
        <f t="shared" si="4"/>
        <v>32</v>
      </c>
      <c r="H67" s="206" t="str">
        <f t="shared" si="5"/>
        <v>E03</v>
      </c>
      <c r="I67" s="105" t="str">
        <f t="shared" si="6"/>
        <v>Exam-Freight and Courier Charges</v>
      </c>
      <c r="J67" s="206">
        <v>235</v>
      </c>
      <c r="K67" s="7" t="s">
        <v>33</v>
      </c>
    </row>
    <row r="68" spans="1:11">
      <c r="A68" s="218"/>
      <c r="B68" s="111"/>
      <c r="C68" s="228"/>
      <c r="D68" s="228"/>
      <c r="E68" s="234" t="s">
        <v>4556</v>
      </c>
      <c r="F68" s="134" t="s">
        <v>4557</v>
      </c>
      <c r="G68" s="2">
        <f t="shared" si="4"/>
        <v>24</v>
      </c>
      <c r="H68" s="206" t="str">
        <f t="shared" si="5"/>
        <v>E04</v>
      </c>
      <c r="I68" s="105" t="str">
        <f t="shared" si="6"/>
        <v>Exam- Meals and Overtime</v>
      </c>
      <c r="J68" s="206">
        <v>235</v>
      </c>
      <c r="K68" s="7" t="s">
        <v>33</v>
      </c>
    </row>
    <row r="69" spans="1:11">
      <c r="A69" s="218"/>
      <c r="B69" s="111"/>
      <c r="C69" s="228"/>
      <c r="D69" s="228"/>
      <c r="E69" s="234" t="s">
        <v>4558</v>
      </c>
      <c r="F69" s="232" t="s">
        <v>4559</v>
      </c>
      <c r="G69" s="2">
        <f t="shared" si="4"/>
        <v>12</v>
      </c>
      <c r="H69" s="206" t="str">
        <f t="shared" si="5"/>
        <v>E05</v>
      </c>
      <c r="I69" s="105" t="str">
        <f t="shared" si="6"/>
        <v>Exam- Others</v>
      </c>
      <c r="J69" s="206">
        <v>235</v>
      </c>
      <c r="K69" s="7" t="s">
        <v>33</v>
      </c>
    </row>
    <row r="70" spans="1:11">
      <c r="A70" s="218"/>
      <c r="B70" s="111"/>
      <c r="C70" s="228">
        <v>240</v>
      </c>
      <c r="D70" s="228" t="s">
        <v>4560</v>
      </c>
      <c r="E70" s="234"/>
      <c r="F70" s="232"/>
      <c r="G70" s="2"/>
      <c r="H70" s="206" t="str">
        <f t="shared" si="5"/>
        <v>240</v>
      </c>
      <c r="I70" s="105" t="str">
        <f t="shared" si="6"/>
        <v>Maintenance Expenses</v>
      </c>
      <c r="J70" s="206">
        <v>20</v>
      </c>
      <c r="K70" s="7" t="s">
        <v>29</v>
      </c>
    </row>
    <row r="71" spans="1:11">
      <c r="A71" s="218"/>
      <c r="B71" s="111"/>
      <c r="C71" s="228"/>
      <c r="D71" s="228"/>
      <c r="E71" s="234" t="s">
        <v>4561</v>
      </c>
      <c r="F71" s="232" t="s">
        <v>4562</v>
      </c>
      <c r="G71" s="2">
        <f t="shared" ref="G71:G105" si="7">MAX(LEN(B71),LEN(D71),LEN(F71))</f>
        <v>14</v>
      </c>
      <c r="H71" s="206" t="str">
        <f t="shared" si="5"/>
        <v>M01</v>
      </c>
      <c r="I71" s="105" t="str">
        <f t="shared" si="6"/>
        <v>Maint- Library</v>
      </c>
      <c r="J71" s="206">
        <v>240</v>
      </c>
      <c r="K71" s="7" t="s">
        <v>33</v>
      </c>
    </row>
    <row r="72" spans="1:11">
      <c r="A72" s="218"/>
      <c r="B72" s="111"/>
      <c r="C72" s="228"/>
      <c r="D72" s="228"/>
      <c r="E72" s="234" t="s">
        <v>4563</v>
      </c>
      <c r="F72" s="232" t="s">
        <v>4564</v>
      </c>
      <c r="G72" s="2">
        <f t="shared" si="7"/>
        <v>10</v>
      </c>
      <c r="H72" s="206" t="str">
        <f t="shared" si="5"/>
        <v>M02</v>
      </c>
      <c r="I72" s="105" t="str">
        <f t="shared" si="6"/>
        <v>Maint- R&amp;I</v>
      </c>
      <c r="J72" s="206">
        <v>240</v>
      </c>
      <c r="K72" s="7" t="s">
        <v>33</v>
      </c>
    </row>
    <row r="73" spans="1:11">
      <c r="A73" s="218"/>
      <c r="B73" s="111"/>
      <c r="C73" s="228"/>
      <c r="D73" s="228"/>
      <c r="E73" s="234" t="s">
        <v>4565</v>
      </c>
      <c r="F73" s="232" t="s">
        <v>4566</v>
      </c>
      <c r="G73" s="2">
        <f t="shared" si="7"/>
        <v>10</v>
      </c>
      <c r="H73" s="206" t="str">
        <f t="shared" si="5"/>
        <v>M03</v>
      </c>
      <c r="I73" s="105" t="str">
        <f t="shared" si="6"/>
        <v>Maint- SAS</v>
      </c>
      <c r="J73" s="206">
        <v>240</v>
      </c>
      <c r="K73" s="7" t="s">
        <v>33</v>
      </c>
    </row>
    <row r="74" spans="1:11">
      <c r="A74" s="218"/>
      <c r="B74" s="111"/>
      <c r="C74" s="228"/>
      <c r="D74" s="228"/>
      <c r="E74" s="234" t="s">
        <v>4567</v>
      </c>
      <c r="F74" s="232" t="s">
        <v>4568</v>
      </c>
      <c r="G74" s="2">
        <f t="shared" si="7"/>
        <v>10</v>
      </c>
      <c r="H74" s="206" t="str">
        <f t="shared" si="5"/>
        <v>M04</v>
      </c>
      <c r="I74" s="105" t="str">
        <f t="shared" si="6"/>
        <v>Maint- ITS</v>
      </c>
      <c r="J74" s="206">
        <v>240</v>
      </c>
      <c r="K74" s="7" t="s">
        <v>33</v>
      </c>
    </row>
    <row r="75" spans="1:11">
      <c r="A75" s="218"/>
      <c r="B75" s="111"/>
      <c r="C75" s="228"/>
      <c r="D75" s="228"/>
      <c r="E75" s="234" t="s">
        <v>4569</v>
      </c>
      <c r="F75" s="232" t="s">
        <v>4570</v>
      </c>
      <c r="G75" s="2">
        <f t="shared" si="7"/>
        <v>10</v>
      </c>
      <c r="H75" s="206" t="str">
        <f t="shared" si="5"/>
        <v>M05</v>
      </c>
      <c r="I75" s="105" t="str">
        <f t="shared" si="6"/>
        <v>Maint- DMC</v>
      </c>
      <c r="J75" s="206">
        <v>240</v>
      </c>
      <c r="K75" s="7" t="s">
        <v>33</v>
      </c>
    </row>
    <row r="76" spans="1:11">
      <c r="A76" s="218"/>
      <c r="B76" s="111"/>
      <c r="C76" s="228"/>
      <c r="D76" s="228"/>
      <c r="E76" s="234" t="s">
        <v>4571</v>
      </c>
      <c r="F76" s="232" t="s">
        <v>4572</v>
      </c>
      <c r="G76" s="2">
        <f t="shared" si="7"/>
        <v>18</v>
      </c>
      <c r="H76" s="206" t="str">
        <f t="shared" si="5"/>
        <v>M06</v>
      </c>
      <c r="I76" s="105" t="str">
        <f t="shared" si="6"/>
        <v>Maint- Secretariat</v>
      </c>
      <c r="J76" s="206">
        <v>240</v>
      </c>
      <c r="K76" s="7" t="s">
        <v>33</v>
      </c>
    </row>
    <row r="77" spans="1:11">
      <c r="A77" s="218"/>
      <c r="B77" s="111"/>
      <c r="C77" s="228"/>
      <c r="D77" s="228"/>
      <c r="E77" s="234" t="s">
        <v>4573</v>
      </c>
      <c r="F77" s="232" t="s">
        <v>4574</v>
      </c>
      <c r="G77" s="2">
        <f t="shared" si="7"/>
        <v>10</v>
      </c>
      <c r="H77" s="206" t="str">
        <f t="shared" si="5"/>
        <v>M07</v>
      </c>
      <c r="I77" s="105" t="str">
        <f t="shared" si="6"/>
        <v>Maint- CFL</v>
      </c>
      <c r="J77" s="206">
        <v>240</v>
      </c>
      <c r="K77" s="7" t="s">
        <v>33</v>
      </c>
    </row>
    <row r="78" spans="1:11">
      <c r="A78" s="218"/>
      <c r="B78" s="111"/>
      <c r="C78" s="228"/>
      <c r="D78" s="228"/>
      <c r="E78" s="234" t="s">
        <v>4575</v>
      </c>
      <c r="F78" s="232" t="s">
        <v>4576</v>
      </c>
      <c r="G78" s="2">
        <f t="shared" si="7"/>
        <v>13</v>
      </c>
      <c r="H78" s="206" t="str">
        <f t="shared" si="5"/>
        <v>M08</v>
      </c>
      <c r="I78" s="105" t="str">
        <f t="shared" si="6"/>
        <v>Maint- Drains</v>
      </c>
      <c r="J78" s="206">
        <v>240</v>
      </c>
      <c r="K78" s="7" t="s">
        <v>33</v>
      </c>
    </row>
    <row r="79" spans="1:11">
      <c r="A79" s="218"/>
      <c r="B79" s="111"/>
      <c r="C79" s="228"/>
      <c r="D79" s="228"/>
      <c r="E79" s="234" t="s">
        <v>4577</v>
      </c>
      <c r="F79" s="232" t="s">
        <v>4578</v>
      </c>
      <c r="G79" s="2">
        <f t="shared" si="7"/>
        <v>34</v>
      </c>
      <c r="H79" s="206" t="str">
        <f t="shared" si="5"/>
        <v>M09</v>
      </c>
      <c r="I79" s="105" t="str">
        <f t="shared" si="6"/>
        <v>Maint- Water Supply &amp; Pumping Stat</v>
      </c>
      <c r="J79" s="206">
        <v>240</v>
      </c>
      <c r="K79" s="7" t="s">
        <v>33</v>
      </c>
    </row>
    <row r="80" spans="1:11">
      <c r="A80" s="218"/>
      <c r="B80" s="111"/>
      <c r="C80" s="228"/>
      <c r="D80" s="228"/>
      <c r="E80" s="234" t="s">
        <v>4579</v>
      </c>
      <c r="F80" s="232" t="s">
        <v>4580</v>
      </c>
      <c r="G80" s="2">
        <f t="shared" si="7"/>
        <v>13</v>
      </c>
      <c r="H80" s="206" t="str">
        <f t="shared" ref="H80:H105" si="8">A80&amp;C80&amp;E80</f>
        <v>M10</v>
      </c>
      <c r="I80" s="105" t="str">
        <f t="shared" ref="I80:I105" si="9">B80&amp;D80&amp;F80</f>
        <v>Maint- Sewage</v>
      </c>
      <c r="J80" s="206">
        <v>240</v>
      </c>
      <c r="K80" s="7" t="s">
        <v>33</v>
      </c>
    </row>
    <row r="81" spans="1:11">
      <c r="A81" s="218"/>
      <c r="B81" s="111"/>
      <c r="C81" s="228"/>
      <c r="D81" s="228"/>
      <c r="E81" s="234" t="s">
        <v>4581</v>
      </c>
      <c r="F81" s="232" t="s">
        <v>4582</v>
      </c>
      <c r="G81" s="2">
        <f t="shared" si="7"/>
        <v>23</v>
      </c>
      <c r="H81" s="206" t="str">
        <f t="shared" si="8"/>
        <v>M11</v>
      </c>
      <c r="I81" s="105" t="str">
        <f t="shared" si="9"/>
        <v>Maint- Waste Management</v>
      </c>
      <c r="J81" s="206">
        <v>240</v>
      </c>
      <c r="K81" s="7" t="s">
        <v>33</v>
      </c>
    </row>
    <row r="82" spans="1:11">
      <c r="A82" s="218"/>
      <c r="B82" s="111"/>
      <c r="C82" s="228"/>
      <c r="D82" s="228"/>
      <c r="E82" s="234" t="s">
        <v>4583</v>
      </c>
      <c r="F82" s="232" t="s">
        <v>4584</v>
      </c>
      <c r="G82" s="2">
        <f t="shared" si="7"/>
        <v>23</v>
      </c>
      <c r="H82" s="206" t="str">
        <f t="shared" si="8"/>
        <v>M12</v>
      </c>
      <c r="I82" s="105" t="str">
        <f t="shared" si="9"/>
        <v>Maint- Nusery &amp; Gardens</v>
      </c>
      <c r="J82" s="206">
        <v>240</v>
      </c>
      <c r="K82" s="7" t="s">
        <v>33</v>
      </c>
    </row>
    <row r="83" spans="1:11">
      <c r="A83" s="218"/>
      <c r="B83" s="111"/>
      <c r="C83" s="228"/>
      <c r="D83" s="228"/>
      <c r="E83" s="234" t="s">
        <v>4585</v>
      </c>
      <c r="F83" s="232" t="s">
        <v>4586</v>
      </c>
      <c r="G83" s="2">
        <f t="shared" si="7"/>
        <v>24</v>
      </c>
      <c r="H83" s="206" t="str">
        <f t="shared" si="8"/>
        <v>M13</v>
      </c>
      <c r="I83" s="105" t="str">
        <f t="shared" si="9"/>
        <v>Maint- Perimeter Fencing</v>
      </c>
      <c r="J83" s="206">
        <v>240</v>
      </c>
      <c r="K83" s="7" t="s">
        <v>33</v>
      </c>
    </row>
    <row r="84" spans="1:11">
      <c r="A84" s="218"/>
      <c r="B84" s="111"/>
      <c r="C84" s="228"/>
      <c r="D84" s="228"/>
      <c r="E84" s="234" t="s">
        <v>4587</v>
      </c>
      <c r="F84" s="232" t="s">
        <v>4588</v>
      </c>
      <c r="G84" s="2">
        <f t="shared" si="7"/>
        <v>25</v>
      </c>
      <c r="H84" s="206" t="str">
        <f t="shared" si="8"/>
        <v>M14</v>
      </c>
      <c r="I84" s="105" t="str">
        <f t="shared" si="9"/>
        <v>Maint- Trees and Greenary</v>
      </c>
      <c r="J84" s="206">
        <v>240</v>
      </c>
      <c r="K84" s="7" t="s">
        <v>33</v>
      </c>
    </row>
    <row r="85" spans="1:11">
      <c r="A85" s="218"/>
      <c r="B85" s="111"/>
      <c r="C85" s="228"/>
      <c r="D85" s="228"/>
      <c r="E85" s="234" t="s">
        <v>4589</v>
      </c>
      <c r="F85" s="232" t="s">
        <v>4590</v>
      </c>
      <c r="G85" s="2">
        <f t="shared" si="7"/>
        <v>35</v>
      </c>
      <c r="H85" s="206" t="str">
        <f t="shared" si="8"/>
        <v>M15</v>
      </c>
      <c r="I85" s="105" t="str">
        <f t="shared" si="9"/>
        <v>Maint- External Fac(water fountain)</v>
      </c>
      <c r="J85" s="206">
        <v>240</v>
      </c>
      <c r="K85" s="7" t="s">
        <v>33</v>
      </c>
    </row>
    <row r="86" spans="1:11">
      <c r="A86" s="218"/>
      <c r="B86" s="111"/>
      <c r="C86" s="228"/>
      <c r="D86" s="228"/>
      <c r="E86" s="234" t="s">
        <v>4591</v>
      </c>
      <c r="F86" s="232" t="s">
        <v>4592</v>
      </c>
      <c r="G86" s="2">
        <f t="shared" si="7"/>
        <v>11</v>
      </c>
      <c r="H86" s="206" t="str">
        <f t="shared" si="8"/>
        <v>M16</v>
      </c>
      <c r="I86" s="105" t="str">
        <f t="shared" si="9"/>
        <v>Maint- FSTE</v>
      </c>
      <c r="J86" s="206">
        <v>240</v>
      </c>
      <c r="K86" s="7" t="s">
        <v>33</v>
      </c>
    </row>
    <row r="87" spans="1:11">
      <c r="A87" s="218"/>
      <c r="B87" s="111"/>
      <c r="C87" s="228"/>
      <c r="D87" s="228"/>
      <c r="E87" s="234" t="s">
        <v>4593</v>
      </c>
      <c r="F87" s="232" t="s">
        <v>4594</v>
      </c>
      <c r="G87" s="2">
        <f t="shared" si="7"/>
        <v>11</v>
      </c>
      <c r="H87" s="206" t="str">
        <f t="shared" si="8"/>
        <v>M17</v>
      </c>
      <c r="I87" s="105" t="str">
        <f t="shared" si="9"/>
        <v>Maint- FALE</v>
      </c>
      <c r="J87" s="206">
        <v>240</v>
      </c>
      <c r="K87" s="7" t="s">
        <v>33</v>
      </c>
    </row>
    <row r="88" spans="1:11">
      <c r="A88" s="218"/>
      <c r="B88" s="111"/>
      <c r="C88" s="228"/>
      <c r="D88" s="228"/>
      <c r="E88" s="234" t="s">
        <v>4595</v>
      </c>
      <c r="F88" s="232" t="s">
        <v>4596</v>
      </c>
      <c r="G88" s="2">
        <f t="shared" si="7"/>
        <v>10</v>
      </c>
      <c r="H88" s="206" t="str">
        <f t="shared" si="8"/>
        <v>M18</v>
      </c>
      <c r="I88" s="105" t="str">
        <f t="shared" si="9"/>
        <v>Maint- FBE</v>
      </c>
      <c r="J88" s="206">
        <v>240</v>
      </c>
      <c r="K88" s="7" t="s">
        <v>33</v>
      </c>
    </row>
    <row r="89" spans="1:11">
      <c r="A89" s="218"/>
      <c r="B89" s="111"/>
      <c r="C89" s="228"/>
      <c r="D89" s="228"/>
      <c r="E89" s="234" t="s">
        <v>4597</v>
      </c>
      <c r="F89" s="232" t="s">
        <v>4598</v>
      </c>
      <c r="G89" s="2">
        <f t="shared" si="7"/>
        <v>12</v>
      </c>
      <c r="H89" s="206" t="str">
        <f t="shared" si="8"/>
        <v>M19</v>
      </c>
      <c r="I89" s="105" t="str">
        <f t="shared" si="9"/>
        <v>Maint- Admin</v>
      </c>
      <c r="J89" s="206">
        <v>240</v>
      </c>
      <c r="K89" s="7" t="s">
        <v>33</v>
      </c>
    </row>
    <row r="90" spans="1:11">
      <c r="A90" s="218"/>
      <c r="B90" s="111"/>
      <c r="C90" s="228"/>
      <c r="D90" s="228"/>
      <c r="E90" s="234" t="s">
        <v>4599</v>
      </c>
      <c r="F90" s="232" t="s">
        <v>4600</v>
      </c>
      <c r="G90" s="2">
        <f t="shared" si="7"/>
        <v>10</v>
      </c>
      <c r="H90" s="206" t="str">
        <f t="shared" si="8"/>
        <v>M20</v>
      </c>
      <c r="I90" s="105" t="str">
        <f t="shared" si="9"/>
        <v xml:space="preserve">Maint- HR </v>
      </c>
      <c r="J90" s="206">
        <v>240</v>
      </c>
      <c r="K90" s="7" t="s">
        <v>33</v>
      </c>
    </row>
    <row r="91" spans="1:11">
      <c r="A91" s="218"/>
      <c r="B91" s="111"/>
      <c r="C91" s="228"/>
      <c r="D91" s="228"/>
      <c r="E91" s="234" t="s">
        <v>4601</v>
      </c>
      <c r="F91" s="232" t="s">
        <v>4602</v>
      </c>
      <c r="G91" s="2">
        <f t="shared" si="7"/>
        <v>10</v>
      </c>
      <c r="H91" s="206" t="str">
        <f t="shared" si="8"/>
        <v>M21</v>
      </c>
      <c r="I91" s="105" t="str">
        <f t="shared" si="9"/>
        <v>Maint- P&amp;F</v>
      </c>
      <c r="J91" s="206">
        <v>240</v>
      </c>
      <c r="K91" s="7" t="s">
        <v>33</v>
      </c>
    </row>
    <row r="92" spans="1:11">
      <c r="A92" s="218"/>
      <c r="B92" s="111"/>
      <c r="C92" s="228"/>
      <c r="D92" s="228"/>
      <c r="E92" s="234" t="s">
        <v>4603</v>
      </c>
      <c r="F92" s="232" t="s">
        <v>4604</v>
      </c>
      <c r="G92" s="2">
        <f t="shared" si="7"/>
        <v>33</v>
      </c>
      <c r="H92" s="206" t="str">
        <f t="shared" si="8"/>
        <v>M22</v>
      </c>
      <c r="I92" s="105" t="str">
        <f t="shared" si="9"/>
        <v>Maint- Centrally Timetabled Space</v>
      </c>
      <c r="J92" s="206">
        <v>240</v>
      </c>
      <c r="K92" s="7" t="s">
        <v>33</v>
      </c>
    </row>
    <row r="93" spans="1:11">
      <c r="A93" s="218"/>
      <c r="B93" s="111"/>
      <c r="C93" s="228"/>
      <c r="D93" s="228"/>
      <c r="E93" s="234" t="s">
        <v>4605</v>
      </c>
      <c r="F93" s="232" t="s">
        <v>4606</v>
      </c>
      <c r="G93" s="2">
        <f t="shared" si="7"/>
        <v>25</v>
      </c>
      <c r="H93" s="206" t="str">
        <f t="shared" si="8"/>
        <v>M23</v>
      </c>
      <c r="I93" s="105" t="str">
        <f t="shared" si="9"/>
        <v>Maint- Contingency Assets</v>
      </c>
      <c r="J93" s="206">
        <v>240</v>
      </c>
      <c r="K93" s="7" t="s">
        <v>33</v>
      </c>
    </row>
    <row r="94" spans="1:11">
      <c r="A94" s="218"/>
      <c r="B94" s="111"/>
      <c r="C94" s="228"/>
      <c r="D94" s="228"/>
      <c r="E94" s="234" t="s">
        <v>4607</v>
      </c>
      <c r="F94" s="232" t="s">
        <v>4608</v>
      </c>
      <c r="G94" s="2">
        <f t="shared" si="7"/>
        <v>21</v>
      </c>
      <c r="H94" s="206" t="str">
        <f t="shared" si="8"/>
        <v>M24</v>
      </c>
      <c r="I94" s="105" t="str">
        <f t="shared" si="9"/>
        <v>Maint- Breakdown Call</v>
      </c>
      <c r="J94" s="206">
        <v>240</v>
      </c>
      <c r="K94" s="7" t="s">
        <v>33</v>
      </c>
    </row>
    <row r="95" spans="1:11">
      <c r="A95" s="218"/>
      <c r="B95" s="111"/>
      <c r="C95" s="228"/>
      <c r="D95" s="228"/>
      <c r="E95" s="234" t="s">
        <v>4609</v>
      </c>
      <c r="F95" s="232" t="s">
        <v>4610</v>
      </c>
      <c r="G95" s="2">
        <f t="shared" si="7"/>
        <v>22</v>
      </c>
      <c r="H95" s="206" t="str">
        <f t="shared" si="8"/>
        <v>M25</v>
      </c>
      <c r="I95" s="105" t="str">
        <f t="shared" si="9"/>
        <v>Maint- Air-Conditioner</v>
      </c>
      <c r="J95" s="206">
        <v>240</v>
      </c>
      <c r="K95" s="7" t="s">
        <v>33</v>
      </c>
    </row>
    <row r="96" spans="1:11">
      <c r="A96" s="218"/>
      <c r="B96" s="111"/>
      <c r="C96" s="228"/>
      <c r="D96" s="228"/>
      <c r="E96" s="234" t="s">
        <v>4611</v>
      </c>
      <c r="F96" s="232" t="s">
        <v>4612</v>
      </c>
      <c r="G96" s="2">
        <f t="shared" si="7"/>
        <v>12</v>
      </c>
      <c r="H96" s="206" t="str">
        <f t="shared" si="8"/>
        <v>M26</v>
      </c>
      <c r="I96" s="105" t="str">
        <f t="shared" si="9"/>
        <v>Maint- Lifts</v>
      </c>
      <c r="J96" s="206">
        <v>240</v>
      </c>
      <c r="K96" s="7" t="s">
        <v>33</v>
      </c>
    </row>
    <row r="97" spans="1:11">
      <c r="A97" s="218"/>
      <c r="B97" s="111"/>
      <c r="C97" s="228"/>
      <c r="D97" s="228"/>
      <c r="E97" s="234" t="s">
        <v>4613</v>
      </c>
      <c r="F97" s="232" t="s">
        <v>4614</v>
      </c>
      <c r="G97" s="2">
        <f t="shared" si="7"/>
        <v>31</v>
      </c>
      <c r="H97" s="206" t="str">
        <f t="shared" si="8"/>
        <v>M27</v>
      </c>
      <c r="I97" s="105" t="str">
        <f t="shared" si="9"/>
        <v>Maint- Contingency design &amp; Eng</v>
      </c>
      <c r="J97" s="206">
        <v>240</v>
      </c>
      <c r="K97" s="7" t="s">
        <v>33</v>
      </c>
    </row>
    <row r="98" spans="1:11">
      <c r="A98" s="218"/>
      <c r="B98" s="111"/>
      <c r="C98" s="228"/>
      <c r="D98" s="228"/>
      <c r="E98" s="234" t="s">
        <v>4615</v>
      </c>
      <c r="F98" s="232" t="s">
        <v>4616</v>
      </c>
      <c r="G98" s="2">
        <f t="shared" si="7"/>
        <v>29</v>
      </c>
      <c r="H98" s="206" t="str">
        <f t="shared" si="8"/>
        <v>M28</v>
      </c>
      <c r="I98" s="105" t="str">
        <f t="shared" si="9"/>
        <v>Maint- Contingency Operations</v>
      </c>
      <c r="J98" s="206">
        <v>240</v>
      </c>
      <c r="K98" s="7" t="s">
        <v>33</v>
      </c>
    </row>
    <row r="99" spans="1:11">
      <c r="A99" s="218"/>
      <c r="B99" s="111"/>
      <c r="C99" s="228"/>
      <c r="D99" s="228"/>
      <c r="E99" s="234" t="s">
        <v>4617</v>
      </c>
      <c r="F99" s="232" t="s">
        <v>4618</v>
      </c>
      <c r="G99" s="2">
        <f t="shared" si="7"/>
        <v>13</v>
      </c>
      <c r="H99" s="206" t="str">
        <f t="shared" si="8"/>
        <v>M29</v>
      </c>
      <c r="I99" s="105" t="str">
        <f t="shared" si="9"/>
        <v>Maint- Others</v>
      </c>
      <c r="J99" s="206">
        <v>240</v>
      </c>
      <c r="K99" s="7" t="s">
        <v>33</v>
      </c>
    </row>
    <row r="100" spans="1:11">
      <c r="A100" s="218"/>
      <c r="B100" s="111"/>
      <c r="C100" s="228">
        <v>245</v>
      </c>
      <c r="D100" s="228" t="s">
        <v>4619</v>
      </c>
      <c r="E100" s="234"/>
      <c r="F100" s="232"/>
      <c r="G100" s="2">
        <f t="shared" si="7"/>
        <v>15</v>
      </c>
      <c r="H100" s="206" t="str">
        <f t="shared" si="8"/>
        <v>245</v>
      </c>
      <c r="I100" s="105" t="str">
        <f t="shared" si="9"/>
        <v>Facilities Hire</v>
      </c>
      <c r="J100" s="206">
        <v>20</v>
      </c>
      <c r="K100" s="7" t="s">
        <v>29</v>
      </c>
    </row>
    <row r="101" spans="1:11">
      <c r="A101" s="218"/>
      <c r="B101" s="111"/>
      <c r="C101" s="228"/>
      <c r="D101" s="228"/>
      <c r="E101" s="234" t="s">
        <v>4620</v>
      </c>
      <c r="F101" s="232" t="s">
        <v>4621</v>
      </c>
      <c r="G101" s="2">
        <f t="shared" si="7"/>
        <v>24</v>
      </c>
      <c r="H101" s="206" t="str">
        <f t="shared" si="8"/>
        <v>H01</v>
      </c>
      <c r="I101" s="105" t="str">
        <f t="shared" si="9"/>
        <v>Hire - Chairs and Tables</v>
      </c>
      <c r="J101" s="206">
        <v>245</v>
      </c>
      <c r="K101" s="7" t="s">
        <v>33</v>
      </c>
    </row>
    <row r="102" spans="1:11">
      <c r="A102" s="218"/>
      <c r="B102" s="111"/>
      <c r="C102" s="228"/>
      <c r="D102" s="228"/>
      <c r="E102" s="234" t="s">
        <v>4622</v>
      </c>
      <c r="F102" s="232" t="s">
        <v>4623</v>
      </c>
      <c r="G102" s="2">
        <f t="shared" si="7"/>
        <v>21</v>
      </c>
      <c r="H102" s="206" t="str">
        <f t="shared" si="8"/>
        <v>H02</v>
      </c>
      <c r="I102" s="105" t="str">
        <f t="shared" si="9"/>
        <v>Hire - Teaching Space</v>
      </c>
      <c r="J102" s="206">
        <v>245</v>
      </c>
      <c r="K102" s="7" t="s">
        <v>33</v>
      </c>
    </row>
    <row r="103" spans="1:11">
      <c r="A103" s="218"/>
      <c r="B103" s="111"/>
      <c r="C103" s="228"/>
      <c r="D103" s="228"/>
      <c r="E103" s="234" t="s">
        <v>4624</v>
      </c>
      <c r="F103" s="232" t="s">
        <v>4625</v>
      </c>
      <c r="G103" s="2">
        <f t="shared" si="7"/>
        <v>16</v>
      </c>
      <c r="H103" s="206" t="str">
        <f t="shared" si="8"/>
        <v>H03</v>
      </c>
      <c r="I103" s="105" t="str">
        <f t="shared" si="9"/>
        <v>Hire - Equipment</v>
      </c>
      <c r="J103" s="206">
        <v>245</v>
      </c>
      <c r="K103" s="7" t="s">
        <v>33</v>
      </c>
    </row>
    <row r="104" spans="1:11">
      <c r="A104" s="218"/>
      <c r="B104" s="111"/>
      <c r="C104" s="228"/>
      <c r="D104" s="228"/>
      <c r="E104" s="234" t="s">
        <v>4626</v>
      </c>
      <c r="F104" s="232" t="s">
        <v>4627</v>
      </c>
      <c r="G104" s="2">
        <f t="shared" si="7"/>
        <v>16</v>
      </c>
      <c r="H104" s="206" t="str">
        <f t="shared" si="8"/>
        <v>H04</v>
      </c>
      <c r="I104" s="105" t="str">
        <f t="shared" si="9"/>
        <v>Hire - Pot Plant</v>
      </c>
      <c r="J104" s="206">
        <v>245</v>
      </c>
      <c r="K104" s="7" t="s">
        <v>33</v>
      </c>
    </row>
    <row r="105" spans="1:11">
      <c r="A105" s="218"/>
      <c r="B105" s="111"/>
      <c r="C105" s="228"/>
      <c r="D105" s="228"/>
      <c r="E105" s="234" t="s">
        <v>4628</v>
      </c>
      <c r="F105" s="232" t="s">
        <v>4629</v>
      </c>
      <c r="G105" s="2">
        <f t="shared" si="7"/>
        <v>13</v>
      </c>
      <c r="H105" s="206" t="str">
        <f t="shared" si="8"/>
        <v>H05</v>
      </c>
      <c r="I105" s="105" t="str">
        <f t="shared" si="9"/>
        <v>Hire - Others</v>
      </c>
      <c r="J105" s="206">
        <v>245</v>
      </c>
      <c r="K105" s="7" t="s">
        <v>33</v>
      </c>
    </row>
    <row r="106" spans="1:11">
      <c r="A106" s="218"/>
      <c r="B106" s="111"/>
      <c r="C106" s="228"/>
      <c r="D106" s="228"/>
      <c r="E106" s="234"/>
      <c r="F106" s="232"/>
      <c r="G106" s="2"/>
      <c r="H106" s="206"/>
      <c r="I106" s="105"/>
      <c r="J106" s="206"/>
      <c r="K106" s="7"/>
    </row>
    <row r="107" spans="1:11">
      <c r="A107" s="218"/>
      <c r="B107" s="111"/>
      <c r="C107" s="228">
        <v>250</v>
      </c>
      <c r="D107" s="228" t="s">
        <v>6688</v>
      </c>
      <c r="E107" s="234" t="s">
        <v>6689</v>
      </c>
      <c r="F107" s="232" t="s">
        <v>6715</v>
      </c>
      <c r="G107" s="2"/>
      <c r="H107" s="206"/>
      <c r="I107" s="105"/>
      <c r="J107" s="206"/>
      <c r="K107" s="7" t="s">
        <v>33</v>
      </c>
    </row>
    <row r="108" spans="1:11">
      <c r="A108" s="218"/>
      <c r="B108" s="111"/>
      <c r="C108" s="228"/>
      <c r="D108" s="228"/>
      <c r="E108" s="234" t="s">
        <v>6690</v>
      </c>
      <c r="F108" s="232" t="s">
        <v>6716</v>
      </c>
      <c r="G108" s="2"/>
      <c r="H108" s="206"/>
      <c r="I108" s="105"/>
      <c r="J108" s="206"/>
      <c r="K108" s="7" t="s">
        <v>33</v>
      </c>
    </row>
    <row r="109" spans="1:11">
      <c r="A109" s="218"/>
      <c r="B109" s="111"/>
      <c r="C109" s="228"/>
      <c r="D109" s="228"/>
      <c r="E109" s="234" t="s">
        <v>6691</v>
      </c>
      <c r="F109" s="232" t="s">
        <v>6717</v>
      </c>
      <c r="G109" s="2"/>
      <c r="H109" s="206"/>
      <c r="I109" s="105"/>
      <c r="J109" s="206"/>
      <c r="K109" s="7" t="s">
        <v>33</v>
      </c>
    </row>
    <row r="110" spans="1:11">
      <c r="A110" s="218"/>
      <c r="B110" s="111"/>
      <c r="C110" s="228"/>
      <c r="D110" s="228"/>
      <c r="E110" s="234" t="s">
        <v>6692</v>
      </c>
      <c r="F110" s="232" t="s">
        <v>6718</v>
      </c>
      <c r="G110" s="2"/>
      <c r="H110" s="206"/>
      <c r="I110" s="105"/>
      <c r="J110" s="206"/>
      <c r="K110" s="7" t="s">
        <v>33</v>
      </c>
    </row>
    <row r="111" spans="1:11">
      <c r="A111" s="218"/>
      <c r="B111" s="111"/>
      <c r="C111" s="228"/>
      <c r="D111" s="228"/>
      <c r="E111" s="234" t="s">
        <v>6693</v>
      </c>
      <c r="F111" s="232" t="s">
        <v>6719</v>
      </c>
      <c r="G111" s="2"/>
      <c r="H111" s="206"/>
      <c r="I111" s="105"/>
      <c r="J111" s="206"/>
      <c r="K111" s="7" t="s">
        <v>33</v>
      </c>
    </row>
    <row r="112" spans="1:11">
      <c r="A112" s="218"/>
      <c r="B112" s="111"/>
      <c r="C112" s="228"/>
      <c r="D112" s="228"/>
      <c r="E112" s="234" t="s">
        <v>6694</v>
      </c>
      <c r="F112" s="232" t="s">
        <v>6720</v>
      </c>
      <c r="G112" s="2"/>
      <c r="H112" s="206"/>
      <c r="I112" s="105"/>
      <c r="J112" s="206"/>
      <c r="K112" s="7" t="s">
        <v>33</v>
      </c>
    </row>
    <row r="113" spans="1:11">
      <c r="A113" s="218"/>
      <c r="B113" s="111"/>
      <c r="C113" s="228"/>
      <c r="D113" s="228"/>
      <c r="E113" s="234" t="s">
        <v>6695</v>
      </c>
      <c r="F113" s="232" t="s">
        <v>6721</v>
      </c>
      <c r="G113" s="2"/>
      <c r="H113" s="206"/>
      <c r="I113" s="105"/>
      <c r="J113" s="206"/>
      <c r="K113" s="7" t="s">
        <v>33</v>
      </c>
    </row>
    <row r="114" spans="1:11">
      <c r="A114" s="218"/>
      <c r="B114" s="111"/>
      <c r="C114" s="228"/>
      <c r="D114" s="228"/>
      <c r="E114" s="234" t="s">
        <v>6696</v>
      </c>
      <c r="F114" s="232" t="s">
        <v>6722</v>
      </c>
      <c r="G114" s="2"/>
      <c r="H114" s="206"/>
      <c r="I114" s="105"/>
      <c r="J114" s="206"/>
      <c r="K114" s="7" t="s">
        <v>33</v>
      </c>
    </row>
    <row r="115" spans="1:11">
      <c r="A115" s="218"/>
      <c r="B115" s="111"/>
      <c r="C115" s="228"/>
      <c r="D115" s="228"/>
      <c r="E115" s="234" t="s">
        <v>6697</v>
      </c>
      <c r="F115" s="232" t="s">
        <v>6723</v>
      </c>
      <c r="G115" s="2"/>
      <c r="H115" s="206"/>
      <c r="I115" s="105"/>
      <c r="J115" s="206"/>
      <c r="K115" s="7" t="s">
        <v>33</v>
      </c>
    </row>
    <row r="116" spans="1:11">
      <c r="A116" s="218"/>
      <c r="B116" s="111"/>
      <c r="C116" s="228"/>
      <c r="D116" s="228"/>
      <c r="E116" s="234" t="s">
        <v>6698</v>
      </c>
      <c r="F116" s="232" t="s">
        <v>6724</v>
      </c>
      <c r="G116" s="2"/>
      <c r="H116" s="206"/>
      <c r="I116" s="105"/>
      <c r="J116" s="206"/>
      <c r="K116" s="7" t="s">
        <v>33</v>
      </c>
    </row>
    <row r="117" spans="1:11">
      <c r="A117" s="218"/>
      <c r="B117" s="111"/>
      <c r="C117" s="228"/>
      <c r="D117" s="228"/>
      <c r="E117" s="234" t="s">
        <v>6699</v>
      </c>
      <c r="F117" s="232" t="s">
        <v>6725</v>
      </c>
      <c r="G117" s="2"/>
      <c r="H117" s="206"/>
      <c r="I117" s="105"/>
      <c r="J117" s="206"/>
      <c r="K117" s="7" t="s">
        <v>33</v>
      </c>
    </row>
    <row r="118" spans="1:11">
      <c r="A118" s="218"/>
      <c r="B118" s="111"/>
      <c r="C118" s="228"/>
      <c r="D118" s="228"/>
      <c r="E118" s="234" t="s">
        <v>6700</v>
      </c>
      <c r="F118" s="232" t="s">
        <v>6726</v>
      </c>
      <c r="G118" s="2"/>
      <c r="H118" s="206"/>
      <c r="I118" s="105"/>
      <c r="J118" s="206"/>
      <c r="K118" s="7" t="s">
        <v>33</v>
      </c>
    </row>
    <row r="119" spans="1:11">
      <c r="A119" s="218"/>
      <c r="B119" s="111"/>
      <c r="C119" s="228"/>
      <c r="D119" s="228"/>
      <c r="E119" s="234" t="s">
        <v>6701</v>
      </c>
      <c r="F119" s="232" t="s">
        <v>6727</v>
      </c>
      <c r="G119" s="2"/>
      <c r="H119" s="206"/>
      <c r="I119" s="105"/>
      <c r="J119" s="206"/>
      <c r="K119" s="7" t="s">
        <v>33</v>
      </c>
    </row>
    <row r="120" spans="1:11">
      <c r="A120" s="218"/>
      <c r="B120" s="111"/>
      <c r="C120" s="228"/>
      <c r="D120" s="228"/>
      <c r="E120" s="234" t="s">
        <v>6702</v>
      </c>
      <c r="F120" s="232" t="s">
        <v>6728</v>
      </c>
      <c r="G120" s="2"/>
      <c r="H120" s="206"/>
      <c r="I120" s="105"/>
      <c r="J120" s="206"/>
      <c r="K120" s="7" t="s">
        <v>33</v>
      </c>
    </row>
    <row r="121" spans="1:11">
      <c r="A121" s="218"/>
      <c r="B121" s="111"/>
      <c r="C121" s="228"/>
      <c r="D121" s="228"/>
      <c r="E121" s="234" t="s">
        <v>6703</v>
      </c>
      <c r="F121" s="232" t="s">
        <v>6729</v>
      </c>
      <c r="G121" s="2"/>
      <c r="H121" s="206"/>
      <c r="I121" s="105"/>
      <c r="J121" s="206"/>
      <c r="K121" s="7" t="s">
        <v>33</v>
      </c>
    </row>
    <row r="122" spans="1:11">
      <c r="A122" s="218"/>
      <c r="B122" s="111"/>
      <c r="C122" s="228"/>
      <c r="D122" s="228"/>
      <c r="E122" s="234" t="s">
        <v>6704</v>
      </c>
      <c r="F122" s="232" t="s">
        <v>6730</v>
      </c>
      <c r="G122" s="2"/>
      <c r="H122" s="206"/>
      <c r="I122" s="105"/>
      <c r="J122" s="206"/>
      <c r="K122" s="7" t="s">
        <v>33</v>
      </c>
    </row>
    <row r="123" spans="1:11">
      <c r="A123" s="218"/>
      <c r="B123" s="111"/>
      <c r="C123" s="228"/>
      <c r="D123" s="228"/>
      <c r="E123" s="234" t="s">
        <v>6705</v>
      </c>
      <c r="F123" s="232" t="s">
        <v>6731</v>
      </c>
      <c r="G123" s="2"/>
      <c r="H123" s="206"/>
      <c r="I123" s="105"/>
      <c r="J123" s="206"/>
      <c r="K123" s="7" t="s">
        <v>33</v>
      </c>
    </row>
    <row r="124" spans="1:11">
      <c r="A124" s="218"/>
      <c r="B124" s="111"/>
      <c r="C124" s="228"/>
      <c r="D124" s="228"/>
      <c r="E124" s="234" t="s">
        <v>6706</v>
      </c>
      <c r="F124" s="232" t="s">
        <v>6732</v>
      </c>
      <c r="G124" s="2"/>
      <c r="H124" s="206"/>
      <c r="I124" s="105"/>
      <c r="J124" s="206"/>
      <c r="K124" s="7" t="s">
        <v>33</v>
      </c>
    </row>
    <row r="125" spans="1:11">
      <c r="A125" s="218"/>
      <c r="B125" s="111"/>
      <c r="C125" s="228"/>
      <c r="D125" s="228"/>
      <c r="E125" s="234" t="s">
        <v>6707</v>
      </c>
      <c r="F125" s="232" t="s">
        <v>6733</v>
      </c>
      <c r="G125" s="2"/>
      <c r="H125" s="206"/>
      <c r="I125" s="105"/>
      <c r="J125" s="206"/>
      <c r="K125" s="7" t="s">
        <v>33</v>
      </c>
    </row>
    <row r="126" spans="1:11">
      <c r="A126" s="218"/>
      <c r="B126" s="111"/>
      <c r="C126" s="228"/>
      <c r="D126" s="228"/>
      <c r="E126" s="234" t="s">
        <v>6708</v>
      </c>
      <c r="F126" s="232" t="s">
        <v>6734</v>
      </c>
      <c r="G126" s="2"/>
      <c r="H126" s="206"/>
      <c r="I126" s="105"/>
      <c r="J126" s="206"/>
      <c r="K126" s="7" t="s">
        <v>33</v>
      </c>
    </row>
    <row r="127" spans="1:11">
      <c r="A127" s="218"/>
      <c r="B127" s="111"/>
      <c r="C127" s="228"/>
      <c r="D127" s="228"/>
      <c r="E127" s="234" t="s">
        <v>6709</v>
      </c>
      <c r="F127" s="232" t="s">
        <v>6735</v>
      </c>
      <c r="G127" s="2"/>
      <c r="H127" s="206"/>
      <c r="I127" s="105"/>
      <c r="J127" s="206"/>
      <c r="K127" s="7" t="s">
        <v>33</v>
      </c>
    </row>
    <row r="128" spans="1:11">
      <c r="A128" s="218"/>
      <c r="B128" s="111"/>
      <c r="C128" s="228"/>
      <c r="D128" s="228"/>
      <c r="E128" s="234" t="s">
        <v>6710</v>
      </c>
      <c r="F128" s="232" t="s">
        <v>6736</v>
      </c>
      <c r="G128" s="2"/>
      <c r="H128" s="206"/>
      <c r="I128" s="105"/>
      <c r="J128" s="206"/>
      <c r="K128" s="7" t="s">
        <v>33</v>
      </c>
    </row>
    <row r="129" spans="1:11">
      <c r="A129" s="218"/>
      <c r="B129" s="111"/>
      <c r="C129" s="228"/>
      <c r="D129" s="228"/>
      <c r="E129" s="234" t="s">
        <v>6711</v>
      </c>
      <c r="F129" s="232" t="s">
        <v>6737</v>
      </c>
      <c r="G129" s="2"/>
      <c r="H129" s="206"/>
      <c r="I129" s="105"/>
      <c r="J129" s="206"/>
      <c r="K129" s="7" t="s">
        <v>33</v>
      </c>
    </row>
    <row r="130" spans="1:11">
      <c r="A130" s="218"/>
      <c r="B130" s="111"/>
      <c r="C130" s="228"/>
      <c r="D130" s="228"/>
      <c r="E130" s="234" t="s">
        <v>6712</v>
      </c>
      <c r="F130" s="232" t="s">
        <v>6738</v>
      </c>
      <c r="G130" s="2"/>
      <c r="H130" s="206"/>
      <c r="I130" s="105"/>
      <c r="J130" s="206"/>
      <c r="K130" s="7" t="s">
        <v>33</v>
      </c>
    </row>
    <row r="131" spans="1:11">
      <c r="A131" s="218"/>
      <c r="B131" s="111"/>
      <c r="C131" s="228"/>
      <c r="D131" s="228"/>
      <c r="E131" s="234" t="s">
        <v>6713</v>
      </c>
      <c r="F131" s="232" t="s">
        <v>6739</v>
      </c>
      <c r="G131" s="2"/>
      <c r="H131" s="206"/>
      <c r="I131" s="105"/>
      <c r="J131" s="206"/>
      <c r="K131" s="7" t="s">
        <v>33</v>
      </c>
    </row>
    <row r="132" spans="1:11">
      <c r="A132" s="218"/>
      <c r="B132" s="111"/>
      <c r="C132" s="228"/>
      <c r="D132" s="228"/>
      <c r="E132" s="234" t="s">
        <v>6714</v>
      </c>
      <c r="F132" s="232" t="s">
        <v>6740</v>
      </c>
      <c r="G132" s="2"/>
      <c r="H132" s="206"/>
      <c r="I132" s="105"/>
      <c r="J132" s="206"/>
      <c r="K132" s="7" t="s">
        <v>33</v>
      </c>
    </row>
    <row r="133" spans="1:11">
      <c r="A133" s="218"/>
      <c r="B133" s="111"/>
      <c r="C133" s="228"/>
      <c r="D133" s="228"/>
      <c r="E133" s="234"/>
      <c r="F133" s="232"/>
      <c r="G133" s="2"/>
      <c r="H133" s="206"/>
      <c r="I133" s="105"/>
      <c r="J133" s="206"/>
      <c r="K133" s="7"/>
    </row>
    <row r="134" spans="1:11">
      <c r="A134" s="218"/>
      <c r="B134" s="111"/>
      <c r="C134" s="228">
        <v>290</v>
      </c>
      <c r="D134" s="228" t="s">
        <v>4630</v>
      </c>
      <c r="E134" s="234"/>
      <c r="F134" s="232"/>
      <c r="G134" s="2">
        <f t="shared" ref="G134:G165" si="10">MAX(LEN(B134),LEN(D134),LEN(F134))</f>
        <v>12</v>
      </c>
      <c r="H134" s="206" t="str">
        <f t="shared" ref="H134:I136" si="11">A134&amp;C134&amp;E134</f>
        <v>290</v>
      </c>
      <c r="I134" s="105" t="str">
        <f t="shared" si="11"/>
        <v>Depreciation</v>
      </c>
      <c r="J134" s="206">
        <v>20</v>
      </c>
      <c r="K134" s="7" t="s">
        <v>29</v>
      </c>
    </row>
    <row r="135" spans="1:11">
      <c r="A135" s="218"/>
      <c r="B135" s="111"/>
      <c r="C135" s="228"/>
      <c r="D135" s="228"/>
      <c r="E135" s="234">
        <v>291</v>
      </c>
      <c r="F135" s="232" t="s">
        <v>4630</v>
      </c>
      <c r="G135" s="2">
        <f t="shared" si="10"/>
        <v>12</v>
      </c>
      <c r="H135" s="206" t="str">
        <f t="shared" si="11"/>
        <v>291</v>
      </c>
      <c r="I135" s="105" t="str">
        <f t="shared" si="11"/>
        <v>Depreciation</v>
      </c>
      <c r="J135" s="206">
        <v>290</v>
      </c>
      <c r="K135" s="7" t="s">
        <v>33</v>
      </c>
    </row>
    <row r="136" spans="1:11">
      <c r="A136" s="218" t="s">
        <v>4631</v>
      </c>
      <c r="B136" s="219" t="s">
        <v>4632</v>
      </c>
      <c r="C136" s="226"/>
      <c r="D136" s="226"/>
      <c r="G136" s="2">
        <f t="shared" si="10"/>
        <v>8</v>
      </c>
      <c r="H136" s="206" t="str">
        <f t="shared" si="11"/>
        <v>50</v>
      </c>
      <c r="I136" s="105" t="str">
        <f t="shared" si="11"/>
        <v>Projects</v>
      </c>
      <c r="J136" s="206"/>
      <c r="K136" s="7" t="s">
        <v>29</v>
      </c>
    </row>
    <row r="137" spans="1:11">
      <c r="A137" s="218"/>
      <c r="B137" s="219"/>
      <c r="C137" s="228">
        <v>510</v>
      </c>
      <c r="D137" s="228" t="s">
        <v>4633</v>
      </c>
      <c r="G137" s="2">
        <f t="shared" si="10"/>
        <v>11</v>
      </c>
      <c r="H137" s="206" t="str">
        <f t="shared" ref="H137:H165" si="12">A137&amp;C137&amp;E137</f>
        <v>510</v>
      </c>
      <c r="I137" s="105" t="str">
        <f t="shared" ref="I137:I165" si="13">B137&amp;D137&amp;F137</f>
        <v>EU Projects</v>
      </c>
      <c r="J137" s="206">
        <v>50</v>
      </c>
      <c r="K137" s="7" t="s">
        <v>29</v>
      </c>
    </row>
    <row r="138" spans="1:11">
      <c r="A138" s="218"/>
      <c r="B138" s="219"/>
      <c r="C138" s="228"/>
      <c r="D138" s="228"/>
      <c r="E138" s="234">
        <v>511</v>
      </c>
      <c r="F138" s="232" t="s">
        <v>4634</v>
      </c>
      <c r="G138" s="2">
        <f t="shared" si="10"/>
        <v>19</v>
      </c>
      <c r="H138" s="206" t="str">
        <f t="shared" si="12"/>
        <v>511</v>
      </c>
      <c r="I138" s="105" t="str">
        <f t="shared" si="13"/>
        <v>Project Team Leader</v>
      </c>
      <c r="J138" s="206" t="s">
        <v>4635</v>
      </c>
      <c r="K138" s="7" t="s">
        <v>33</v>
      </c>
    </row>
    <row r="139" spans="1:11">
      <c r="A139" s="218"/>
      <c r="B139" s="219"/>
      <c r="C139" s="228"/>
      <c r="D139" s="228"/>
      <c r="E139" s="234">
        <v>512</v>
      </c>
      <c r="F139" s="232" t="s">
        <v>4636</v>
      </c>
      <c r="G139" s="2">
        <f t="shared" si="10"/>
        <v>17</v>
      </c>
      <c r="H139" s="206" t="str">
        <f t="shared" si="12"/>
        <v>512</v>
      </c>
      <c r="I139" s="105" t="str">
        <f t="shared" si="13"/>
        <v>Project Assistant</v>
      </c>
      <c r="J139" s="206" t="s">
        <v>4635</v>
      </c>
      <c r="K139" s="7" t="s">
        <v>33</v>
      </c>
    </row>
    <row r="140" spans="1:11">
      <c r="A140" s="218"/>
      <c r="B140" s="219"/>
      <c r="C140" s="228"/>
      <c r="D140" s="228"/>
      <c r="E140" s="234">
        <v>513</v>
      </c>
      <c r="F140" s="232" t="s">
        <v>4637</v>
      </c>
      <c r="G140" s="2">
        <f t="shared" si="10"/>
        <v>15</v>
      </c>
      <c r="H140" s="206" t="str">
        <f t="shared" si="12"/>
        <v>513</v>
      </c>
      <c r="I140" s="105" t="str">
        <f t="shared" si="13"/>
        <v>Finance Officer</v>
      </c>
      <c r="J140" s="206" t="s">
        <v>4635</v>
      </c>
      <c r="K140" s="7" t="s">
        <v>33</v>
      </c>
    </row>
    <row r="141" spans="1:11">
      <c r="A141" s="218"/>
      <c r="B141" s="219"/>
      <c r="C141" s="228"/>
      <c r="D141" s="228"/>
      <c r="E141" s="234">
        <v>514</v>
      </c>
      <c r="F141" s="232" t="s">
        <v>4638</v>
      </c>
      <c r="G141" s="2">
        <f t="shared" si="10"/>
        <v>10</v>
      </c>
      <c r="H141" s="206" t="str">
        <f t="shared" si="12"/>
        <v>514</v>
      </c>
      <c r="I141" s="105" t="str">
        <f t="shared" si="13"/>
        <v>IT Officer</v>
      </c>
      <c r="J141" s="206" t="s">
        <v>4635</v>
      </c>
      <c r="K141" s="7" t="s">
        <v>33</v>
      </c>
    </row>
    <row r="142" spans="1:11">
      <c r="A142" s="218"/>
      <c r="B142" s="219"/>
      <c r="C142" s="228"/>
      <c r="D142" s="228"/>
      <c r="E142" s="234">
        <v>515</v>
      </c>
      <c r="F142" s="232" t="s">
        <v>4639</v>
      </c>
      <c r="G142" s="2">
        <f t="shared" si="10"/>
        <v>21</v>
      </c>
      <c r="H142" s="206" t="str">
        <f t="shared" si="12"/>
        <v>515</v>
      </c>
      <c r="I142" s="105" t="str">
        <f t="shared" si="13"/>
        <v>Prof/Assist Professor</v>
      </c>
      <c r="J142" s="206" t="s">
        <v>4635</v>
      </c>
      <c r="K142" s="7" t="s">
        <v>33</v>
      </c>
    </row>
    <row r="143" spans="1:11">
      <c r="A143" s="218"/>
      <c r="B143" s="219"/>
      <c r="C143" s="228"/>
      <c r="D143" s="228"/>
      <c r="E143" s="234">
        <v>516</v>
      </c>
      <c r="F143" s="232" t="s">
        <v>4640</v>
      </c>
      <c r="G143" s="2">
        <f t="shared" si="10"/>
        <v>22</v>
      </c>
      <c r="H143" s="206" t="str">
        <f t="shared" si="12"/>
        <v>516</v>
      </c>
      <c r="I143" s="105" t="str">
        <f t="shared" si="13"/>
        <v>Lecturer/Asst Lecturer</v>
      </c>
      <c r="J143" s="206" t="s">
        <v>4635</v>
      </c>
      <c r="K143" s="7" t="s">
        <v>33</v>
      </c>
    </row>
    <row r="144" spans="1:11">
      <c r="A144" s="218"/>
      <c r="B144" s="219"/>
      <c r="C144" s="228"/>
      <c r="D144" s="228"/>
      <c r="E144" s="234">
        <v>517</v>
      </c>
      <c r="F144" s="232" t="s">
        <v>4641</v>
      </c>
      <c r="G144" s="2">
        <f t="shared" si="10"/>
        <v>15</v>
      </c>
      <c r="H144" s="206" t="str">
        <f t="shared" si="12"/>
        <v>517</v>
      </c>
      <c r="I144" s="105" t="str">
        <f t="shared" si="13"/>
        <v>Research Fellow</v>
      </c>
      <c r="J144" s="206" t="s">
        <v>4635</v>
      </c>
      <c r="K144" s="7" t="s">
        <v>33</v>
      </c>
    </row>
    <row r="145" spans="1:11">
      <c r="A145" s="218"/>
      <c r="B145" s="219"/>
      <c r="C145" s="228"/>
      <c r="D145" s="228"/>
      <c r="E145" s="234">
        <v>518</v>
      </c>
      <c r="F145" s="232" t="s">
        <v>4642</v>
      </c>
      <c r="G145" s="2">
        <f t="shared" si="10"/>
        <v>15</v>
      </c>
      <c r="H145" s="206" t="str">
        <f t="shared" si="12"/>
        <v>518</v>
      </c>
      <c r="I145" s="105" t="str">
        <f t="shared" si="13"/>
        <v>Project Manager</v>
      </c>
      <c r="J145" s="206" t="s">
        <v>4635</v>
      </c>
      <c r="K145" s="7" t="s">
        <v>33</v>
      </c>
    </row>
    <row r="146" spans="1:11">
      <c r="A146" s="218"/>
      <c r="B146" s="219"/>
      <c r="C146" s="228"/>
      <c r="D146" s="228"/>
      <c r="E146" s="234">
        <v>519</v>
      </c>
      <c r="F146" s="232" t="s">
        <v>4636</v>
      </c>
      <c r="G146" s="2">
        <f t="shared" si="10"/>
        <v>17</v>
      </c>
      <c r="H146" s="206" t="str">
        <f t="shared" si="12"/>
        <v>519</v>
      </c>
      <c r="I146" s="105" t="str">
        <f t="shared" si="13"/>
        <v>Project Assistant</v>
      </c>
      <c r="J146" s="206" t="s">
        <v>4635</v>
      </c>
      <c r="K146" s="7" t="s">
        <v>33</v>
      </c>
    </row>
    <row r="147" spans="1:11">
      <c r="A147" s="218"/>
      <c r="B147" s="219"/>
      <c r="C147" s="228"/>
      <c r="D147" s="228"/>
      <c r="E147" s="234">
        <v>520</v>
      </c>
      <c r="F147" s="232" t="s">
        <v>4643</v>
      </c>
      <c r="G147" s="2">
        <f t="shared" si="10"/>
        <v>23</v>
      </c>
      <c r="H147" s="206" t="str">
        <f t="shared" si="12"/>
        <v>520</v>
      </c>
      <c r="I147" s="105" t="str">
        <f t="shared" si="13"/>
        <v>In-Country Coordinators</v>
      </c>
      <c r="J147" s="206" t="s">
        <v>4635</v>
      </c>
      <c r="K147" s="7" t="s">
        <v>33</v>
      </c>
    </row>
    <row r="148" spans="1:11">
      <c r="A148" s="218"/>
      <c r="B148" s="219"/>
      <c r="C148" s="228"/>
      <c r="D148" s="228"/>
      <c r="E148" s="234">
        <v>521</v>
      </c>
      <c r="F148" s="232" t="s">
        <v>4644</v>
      </c>
      <c r="G148" s="2">
        <f t="shared" si="10"/>
        <v>19</v>
      </c>
      <c r="H148" s="206" t="str">
        <f t="shared" si="12"/>
        <v>521</v>
      </c>
      <c r="I148" s="105" t="str">
        <f t="shared" si="13"/>
        <v>Research Assistants</v>
      </c>
      <c r="J148" s="206" t="s">
        <v>4635</v>
      </c>
      <c r="K148" s="7" t="s">
        <v>33</v>
      </c>
    </row>
    <row r="149" spans="1:11">
      <c r="A149" s="218"/>
      <c r="B149" s="219"/>
      <c r="C149" s="228"/>
      <c r="D149" s="228"/>
      <c r="E149" s="234">
        <v>522</v>
      </c>
      <c r="F149" s="232" t="s">
        <v>4645</v>
      </c>
      <c r="G149" s="2">
        <f t="shared" si="10"/>
        <v>16</v>
      </c>
      <c r="H149" s="206" t="str">
        <f t="shared" si="12"/>
        <v>522</v>
      </c>
      <c r="I149" s="105" t="str">
        <f t="shared" si="13"/>
        <v>PGD Scholarships</v>
      </c>
      <c r="J149" s="206" t="s">
        <v>4635</v>
      </c>
      <c r="K149" s="7" t="s">
        <v>33</v>
      </c>
    </row>
    <row r="150" spans="1:11">
      <c r="A150" s="218"/>
      <c r="B150" s="219"/>
      <c r="C150" s="228"/>
      <c r="D150" s="228"/>
      <c r="E150" s="234">
        <v>523</v>
      </c>
      <c r="F150" s="232" t="s">
        <v>4646</v>
      </c>
      <c r="G150" s="2">
        <f t="shared" si="10"/>
        <v>20</v>
      </c>
      <c r="H150" s="206" t="str">
        <f t="shared" si="12"/>
        <v>523</v>
      </c>
      <c r="I150" s="105" t="str">
        <f t="shared" si="13"/>
        <v>Masters Scholarships</v>
      </c>
      <c r="J150" s="206" t="s">
        <v>4635</v>
      </c>
      <c r="K150" s="7" t="s">
        <v>33</v>
      </c>
    </row>
    <row r="151" spans="1:11">
      <c r="A151" s="218"/>
      <c r="B151" s="219"/>
      <c r="C151" s="228"/>
      <c r="D151" s="228"/>
      <c r="E151" s="234">
        <v>524</v>
      </c>
      <c r="F151" s="232" t="s">
        <v>4647</v>
      </c>
      <c r="G151" s="2">
        <f t="shared" si="10"/>
        <v>16</v>
      </c>
      <c r="H151" s="206" t="str">
        <f t="shared" si="12"/>
        <v>524</v>
      </c>
      <c r="I151" s="105" t="str">
        <f t="shared" si="13"/>
        <v>PhD Scholarships</v>
      </c>
      <c r="J151" s="206" t="s">
        <v>4635</v>
      </c>
      <c r="K151" s="7" t="s">
        <v>33</v>
      </c>
    </row>
    <row r="152" spans="1:11">
      <c r="A152" s="218"/>
      <c r="B152" s="219"/>
      <c r="C152" s="228"/>
      <c r="D152" s="228"/>
      <c r="E152" s="234">
        <v>525</v>
      </c>
      <c r="F152" s="232" t="s">
        <v>4648</v>
      </c>
      <c r="G152" s="2">
        <f t="shared" si="10"/>
        <v>13</v>
      </c>
      <c r="H152" s="206" t="str">
        <f t="shared" si="12"/>
        <v>525</v>
      </c>
      <c r="I152" s="105" t="str">
        <f t="shared" si="13"/>
        <v>Consultancies</v>
      </c>
      <c r="J152" s="206" t="s">
        <v>4635</v>
      </c>
      <c r="K152" s="7" t="s">
        <v>33</v>
      </c>
    </row>
    <row r="153" spans="1:11">
      <c r="A153" s="218"/>
      <c r="B153" s="219"/>
      <c r="C153" s="228"/>
      <c r="D153" s="228"/>
      <c r="E153" s="234">
        <v>526</v>
      </c>
      <c r="F153" s="232" t="s">
        <v>4470</v>
      </c>
      <c r="G153" s="2">
        <f t="shared" si="10"/>
        <v>9</v>
      </c>
      <c r="H153" s="206" t="str">
        <f t="shared" si="12"/>
        <v>526</v>
      </c>
      <c r="I153" s="105" t="str">
        <f t="shared" si="13"/>
        <v>Equipment</v>
      </c>
      <c r="J153" s="206" t="s">
        <v>4635</v>
      </c>
      <c r="K153" s="7" t="s">
        <v>33</v>
      </c>
    </row>
    <row r="154" spans="1:11">
      <c r="A154" s="218"/>
      <c r="B154" s="219"/>
      <c r="C154" s="228"/>
      <c r="D154" s="228"/>
      <c r="E154" s="234">
        <v>527</v>
      </c>
      <c r="F154" s="232" t="s">
        <v>4649</v>
      </c>
      <c r="G154" s="2">
        <f t="shared" si="10"/>
        <v>12</v>
      </c>
      <c r="H154" s="206" t="str">
        <f t="shared" si="12"/>
        <v>527</v>
      </c>
      <c r="I154" s="105" t="str">
        <f t="shared" si="13"/>
        <v>Office Space</v>
      </c>
      <c r="J154" s="206" t="s">
        <v>4635</v>
      </c>
      <c r="K154" s="7" t="s">
        <v>33</v>
      </c>
    </row>
    <row r="155" spans="1:11">
      <c r="A155" s="218"/>
      <c r="B155" s="219"/>
      <c r="C155" s="228"/>
      <c r="D155" s="228"/>
      <c r="E155" s="234">
        <v>528</v>
      </c>
      <c r="F155" s="232" t="s">
        <v>4650</v>
      </c>
      <c r="G155" s="2">
        <f t="shared" si="10"/>
        <v>8</v>
      </c>
      <c r="H155" s="206" t="str">
        <f t="shared" si="12"/>
        <v>528</v>
      </c>
      <c r="I155" s="105" t="str">
        <f t="shared" si="13"/>
        <v>Services</v>
      </c>
      <c r="J155" s="206" t="s">
        <v>4635</v>
      </c>
      <c r="K155" s="7" t="s">
        <v>33</v>
      </c>
    </row>
    <row r="156" spans="1:11">
      <c r="A156" s="218"/>
      <c r="B156" s="219"/>
      <c r="C156" s="228"/>
      <c r="D156" s="228"/>
      <c r="E156" s="234">
        <v>529</v>
      </c>
      <c r="F156" s="232" t="s">
        <v>4354</v>
      </c>
      <c r="G156" s="2">
        <f t="shared" si="10"/>
        <v>9</v>
      </c>
      <c r="H156" s="206" t="str">
        <f t="shared" si="12"/>
        <v>529</v>
      </c>
      <c r="I156" s="105" t="str">
        <f t="shared" si="13"/>
        <v>Utilities</v>
      </c>
      <c r="J156" s="206" t="s">
        <v>4635</v>
      </c>
      <c r="K156" s="7" t="s">
        <v>33</v>
      </c>
    </row>
    <row r="157" spans="1:11">
      <c r="A157" s="218"/>
      <c r="B157" s="219"/>
      <c r="C157" s="228"/>
      <c r="D157" s="228"/>
      <c r="E157" s="234">
        <v>530</v>
      </c>
      <c r="F157" s="232" t="s">
        <v>4651</v>
      </c>
      <c r="G157" s="2">
        <f t="shared" si="10"/>
        <v>11</v>
      </c>
      <c r="H157" s="206" t="str">
        <f t="shared" si="12"/>
        <v>530</v>
      </c>
      <c r="I157" s="105" t="str">
        <f t="shared" si="13"/>
        <v>Consumables</v>
      </c>
      <c r="J157" s="206" t="s">
        <v>4635</v>
      </c>
      <c r="K157" s="7" t="s">
        <v>33</v>
      </c>
    </row>
    <row r="158" spans="1:11">
      <c r="A158" s="218"/>
      <c r="B158" s="219"/>
      <c r="C158" s="228"/>
      <c r="D158" s="228"/>
      <c r="E158" s="234">
        <v>531</v>
      </c>
      <c r="F158" s="232" t="s">
        <v>4652</v>
      </c>
      <c r="G158" s="2">
        <f t="shared" si="10"/>
        <v>14</v>
      </c>
      <c r="H158" s="206" t="str">
        <f t="shared" si="12"/>
        <v>531</v>
      </c>
      <c r="I158" s="105" t="str">
        <f t="shared" si="13"/>
        <v>Other Supplies</v>
      </c>
      <c r="J158" s="206" t="s">
        <v>4635</v>
      </c>
      <c r="K158" s="7" t="s">
        <v>33</v>
      </c>
    </row>
    <row r="159" spans="1:11">
      <c r="A159" s="218"/>
      <c r="B159" s="219"/>
      <c r="C159" s="228"/>
      <c r="D159" s="228"/>
      <c r="E159" s="234">
        <v>532</v>
      </c>
      <c r="F159" s="232" t="s">
        <v>4653</v>
      </c>
      <c r="G159" s="2">
        <f t="shared" si="10"/>
        <v>12</v>
      </c>
      <c r="H159" s="206" t="str">
        <f t="shared" si="12"/>
        <v>532</v>
      </c>
      <c r="I159" s="105" t="str">
        <f t="shared" si="13"/>
        <v>Staff Travel</v>
      </c>
      <c r="J159" s="206" t="s">
        <v>4635</v>
      </c>
      <c r="K159" s="7" t="s">
        <v>33</v>
      </c>
    </row>
    <row r="160" spans="1:11">
      <c r="A160" s="218"/>
      <c r="B160" s="219"/>
      <c r="C160" s="228"/>
      <c r="D160" s="228"/>
      <c r="E160" s="234">
        <v>533</v>
      </c>
      <c r="F160" s="232" t="s">
        <v>4654</v>
      </c>
      <c r="G160" s="2">
        <f t="shared" si="10"/>
        <v>28</v>
      </c>
      <c r="H160" s="206" t="str">
        <f t="shared" si="12"/>
        <v>533</v>
      </c>
      <c r="I160" s="105" t="str">
        <f t="shared" si="13"/>
        <v>Travel PSC/Inception Meeting</v>
      </c>
      <c r="J160" s="206" t="s">
        <v>4635</v>
      </c>
      <c r="K160" s="7" t="s">
        <v>33</v>
      </c>
    </row>
    <row r="161" spans="1:11">
      <c r="A161" s="218"/>
      <c r="B161" s="219"/>
      <c r="C161" s="228"/>
      <c r="D161" s="228"/>
      <c r="E161" s="234">
        <v>534</v>
      </c>
      <c r="F161" s="232" t="s">
        <v>4655</v>
      </c>
      <c r="G161" s="2">
        <f t="shared" si="10"/>
        <v>31</v>
      </c>
      <c r="H161" s="206" t="str">
        <f t="shared" si="12"/>
        <v>534</v>
      </c>
      <c r="I161" s="105" t="str">
        <f t="shared" si="13"/>
        <v>Travel Review of Best Practices</v>
      </c>
      <c r="J161" s="206" t="s">
        <v>4635</v>
      </c>
      <c r="K161" s="7" t="s">
        <v>33</v>
      </c>
    </row>
    <row r="162" spans="1:11">
      <c r="A162" s="218"/>
      <c r="B162" s="219"/>
      <c r="C162" s="228"/>
      <c r="D162" s="228"/>
      <c r="E162" s="234">
        <v>535</v>
      </c>
      <c r="F162" s="232" t="s">
        <v>4656</v>
      </c>
      <c r="G162" s="2">
        <f t="shared" si="10"/>
        <v>35</v>
      </c>
      <c r="H162" s="206" t="str">
        <f t="shared" si="12"/>
        <v>535</v>
      </c>
      <c r="I162" s="105" t="str">
        <f t="shared" si="13"/>
        <v>Travel GCCA-PICT Sessions &amp; Wkshops</v>
      </c>
      <c r="J162" s="206" t="s">
        <v>4635</v>
      </c>
      <c r="K162" s="7" t="s">
        <v>33</v>
      </c>
    </row>
    <row r="163" spans="1:11">
      <c r="A163" s="218"/>
      <c r="B163" s="219"/>
      <c r="C163" s="228"/>
      <c r="D163" s="228"/>
      <c r="E163" s="234">
        <v>536</v>
      </c>
      <c r="F163" s="232" t="s">
        <v>4657</v>
      </c>
      <c r="G163" s="2">
        <f t="shared" si="10"/>
        <v>35</v>
      </c>
      <c r="H163" s="206" t="str">
        <f t="shared" si="12"/>
        <v>536</v>
      </c>
      <c r="I163" s="105" t="str">
        <f t="shared" si="13"/>
        <v>Travel Preparation of V &amp; A Assesmt</v>
      </c>
      <c r="J163" s="206" t="s">
        <v>4635</v>
      </c>
      <c r="K163" s="7" t="s">
        <v>33</v>
      </c>
    </row>
    <row r="164" spans="1:11">
      <c r="A164" s="218"/>
      <c r="B164" s="219"/>
      <c r="C164" s="228"/>
      <c r="D164" s="228"/>
      <c r="E164" s="234">
        <v>537</v>
      </c>
      <c r="F164" s="232" t="s">
        <v>4391</v>
      </c>
      <c r="G164" s="2">
        <f t="shared" si="10"/>
        <v>12</v>
      </c>
      <c r="H164" s="206" t="str">
        <f t="shared" si="12"/>
        <v>537</v>
      </c>
      <c r="I164" s="105" t="str">
        <f t="shared" si="13"/>
        <v>Publications</v>
      </c>
      <c r="J164" s="206" t="s">
        <v>4635</v>
      </c>
      <c r="K164" s="7" t="s">
        <v>33</v>
      </c>
    </row>
    <row r="165" spans="1:11">
      <c r="A165" s="218"/>
      <c r="B165" s="219"/>
      <c r="C165" s="228"/>
      <c r="D165" s="228"/>
      <c r="E165" s="234">
        <v>538</v>
      </c>
      <c r="F165" s="232" t="s">
        <v>4658</v>
      </c>
      <c r="G165" s="2">
        <f t="shared" si="10"/>
        <v>33</v>
      </c>
      <c r="H165" s="206" t="str">
        <f t="shared" si="12"/>
        <v>538</v>
      </c>
      <c r="I165" s="105" t="str">
        <f t="shared" si="13"/>
        <v>Monitoring and Evaluation Officer</v>
      </c>
      <c r="J165" s="206" t="s">
        <v>4635</v>
      </c>
      <c r="K165" s="7" t="s">
        <v>33</v>
      </c>
    </row>
    <row r="166" spans="1:11">
      <c r="A166" s="218"/>
      <c r="B166" s="219"/>
      <c r="C166" s="228"/>
      <c r="D166" s="228"/>
      <c r="E166" s="234">
        <v>539</v>
      </c>
      <c r="F166" s="232" t="s">
        <v>6976</v>
      </c>
      <c r="G166" s="2"/>
      <c r="H166" s="206"/>
      <c r="I166" s="105"/>
      <c r="J166" s="206"/>
      <c r="K166" s="7" t="s">
        <v>33</v>
      </c>
    </row>
    <row r="167" spans="1:11">
      <c r="A167" s="218"/>
      <c r="B167" s="219"/>
      <c r="C167" s="228"/>
      <c r="D167" s="228"/>
      <c r="E167" s="234">
        <v>540</v>
      </c>
      <c r="F167" s="232" t="s">
        <v>6977</v>
      </c>
      <c r="G167" s="2"/>
      <c r="H167" s="206"/>
      <c r="I167" s="105"/>
      <c r="J167" s="206"/>
      <c r="K167" s="7" t="s">
        <v>33</v>
      </c>
    </row>
    <row r="168" spans="1:11">
      <c r="A168" s="218"/>
      <c r="B168" s="219"/>
      <c r="C168" s="228"/>
      <c r="D168" s="228"/>
      <c r="E168" s="234">
        <v>541</v>
      </c>
      <c r="F168" s="232" t="s">
        <v>6978</v>
      </c>
      <c r="G168" s="2"/>
      <c r="H168" s="206"/>
      <c r="I168" s="105"/>
      <c r="J168" s="206"/>
      <c r="K168" s="7" t="s">
        <v>33</v>
      </c>
    </row>
    <row r="169" spans="1:11">
      <c r="A169" s="218"/>
      <c r="B169" s="219"/>
      <c r="C169" s="228"/>
      <c r="D169" s="228"/>
      <c r="E169" s="234">
        <v>542</v>
      </c>
      <c r="F169" s="232" t="s">
        <v>6979</v>
      </c>
      <c r="G169" s="2"/>
      <c r="H169" s="206"/>
      <c r="I169" s="105"/>
      <c r="J169" s="206"/>
      <c r="K169" s="7" t="s">
        <v>33</v>
      </c>
    </row>
    <row r="170" spans="1:11">
      <c r="A170" s="218"/>
      <c r="B170" s="219"/>
      <c r="C170" s="228"/>
      <c r="D170" s="228"/>
      <c r="E170" s="234">
        <v>543</v>
      </c>
      <c r="F170" s="232" t="s">
        <v>6980</v>
      </c>
      <c r="G170" s="2"/>
      <c r="H170" s="206"/>
      <c r="I170" s="105"/>
      <c r="J170" s="206"/>
      <c r="K170" s="7" t="s">
        <v>33</v>
      </c>
    </row>
    <row r="171" spans="1:11">
      <c r="A171" s="218"/>
      <c r="B171" s="219"/>
      <c r="C171" s="228"/>
      <c r="D171" s="228"/>
      <c r="E171" s="234">
        <v>544</v>
      </c>
      <c r="F171" s="232" t="s">
        <v>6981</v>
      </c>
      <c r="G171" s="2"/>
      <c r="H171" s="206"/>
      <c r="I171" s="105"/>
      <c r="J171" s="206"/>
      <c r="K171" s="7" t="s">
        <v>33</v>
      </c>
    </row>
    <row r="172" spans="1:11">
      <c r="A172" s="218"/>
      <c r="B172" s="219"/>
      <c r="C172" s="228"/>
      <c r="D172" s="228"/>
      <c r="E172" s="234">
        <v>545</v>
      </c>
      <c r="F172" s="232" t="s">
        <v>6982</v>
      </c>
      <c r="G172" s="2"/>
      <c r="H172" s="206"/>
      <c r="I172" s="105"/>
      <c r="J172" s="206"/>
      <c r="K172" s="7" t="s">
        <v>33</v>
      </c>
    </row>
    <row r="173" spans="1:11">
      <c r="A173" s="218"/>
      <c r="B173" s="219"/>
      <c r="C173" s="228"/>
      <c r="D173" s="228"/>
      <c r="E173" s="234">
        <v>546</v>
      </c>
      <c r="F173" s="232" t="s">
        <v>6983</v>
      </c>
      <c r="G173" s="2"/>
      <c r="H173" s="206"/>
      <c r="I173" s="105"/>
      <c r="J173" s="206"/>
      <c r="K173" s="7" t="s">
        <v>33</v>
      </c>
    </row>
    <row r="174" spans="1:11">
      <c r="A174" s="218"/>
      <c r="B174" s="219"/>
      <c r="C174" s="228"/>
      <c r="D174" s="228"/>
      <c r="E174" s="234">
        <v>547</v>
      </c>
      <c r="F174" s="232" t="s">
        <v>6984</v>
      </c>
      <c r="G174" s="2"/>
      <c r="H174" s="206"/>
      <c r="I174" s="105"/>
      <c r="J174" s="206"/>
      <c r="K174" s="7" t="s">
        <v>33</v>
      </c>
    </row>
    <row r="175" spans="1:11">
      <c r="A175" s="218"/>
      <c r="B175" s="219"/>
      <c r="C175" s="228">
        <v>550</v>
      </c>
      <c r="D175" s="228" t="s">
        <v>4659</v>
      </c>
      <c r="E175" s="234"/>
      <c r="F175" s="232"/>
      <c r="G175" s="2">
        <f t="shared" ref="G175:G238" si="14">MAX(LEN(B175),LEN(D175),LEN(F175))</f>
        <v>13</v>
      </c>
      <c r="H175" s="206" t="str">
        <f>A175&amp;C175&amp;E175</f>
        <v>550</v>
      </c>
      <c r="I175" s="105" t="str">
        <f t="shared" ref="I175:I238" si="15">B175&amp;D175&amp;F175</f>
        <v>CCAP Projects</v>
      </c>
      <c r="J175" s="206">
        <v>50</v>
      </c>
      <c r="K175" s="7" t="s">
        <v>29</v>
      </c>
    </row>
    <row r="176" spans="1:11">
      <c r="A176" s="218"/>
      <c r="B176" s="219"/>
      <c r="C176" s="228"/>
      <c r="D176" s="228"/>
      <c r="E176" s="234" t="s">
        <v>4660</v>
      </c>
      <c r="F176" s="232" t="s">
        <v>4661</v>
      </c>
      <c r="G176" s="2">
        <f t="shared" si="14"/>
        <v>31</v>
      </c>
      <c r="H176" s="206" t="str">
        <f t="shared" ref="H176:I239" si="16">A176&amp;C176&amp;E176</f>
        <v>C01</v>
      </c>
      <c r="I176" s="105" t="str">
        <f t="shared" si="15"/>
        <v>Community Liaison Officer (CLO)</v>
      </c>
      <c r="J176" s="206">
        <v>550</v>
      </c>
      <c r="K176" s="7" t="s">
        <v>33</v>
      </c>
    </row>
    <row r="177" spans="1:11">
      <c r="A177" s="218"/>
      <c r="B177" s="219"/>
      <c r="C177" s="228"/>
      <c r="D177" s="228"/>
      <c r="E177" s="234" t="s">
        <v>4662</v>
      </c>
      <c r="F177" s="232" t="s">
        <v>4663</v>
      </c>
      <c r="G177" s="2">
        <f t="shared" si="14"/>
        <v>34</v>
      </c>
      <c r="H177" s="206" t="str">
        <f t="shared" si="16"/>
        <v>C02</v>
      </c>
      <c r="I177" s="105" t="str">
        <f t="shared" si="15"/>
        <v>Community Liaison Specialist (CLS)</v>
      </c>
      <c r="J177" s="206">
        <v>550</v>
      </c>
      <c r="K177" s="7" t="s">
        <v>33</v>
      </c>
    </row>
    <row r="178" spans="1:11">
      <c r="A178" s="218"/>
      <c r="B178" s="219"/>
      <c r="C178" s="228"/>
      <c r="D178" s="228"/>
      <c r="E178" s="234" t="s">
        <v>4664</v>
      </c>
      <c r="F178" s="232" t="s">
        <v>4665</v>
      </c>
      <c r="G178" s="2">
        <f t="shared" si="14"/>
        <v>29</v>
      </c>
      <c r="H178" s="206" t="str">
        <f t="shared" si="16"/>
        <v>C03</v>
      </c>
      <c r="I178" s="105" t="str">
        <f t="shared" si="15"/>
        <v>Country Mobilizer (CM) - Fiji</v>
      </c>
      <c r="J178" s="206">
        <v>550</v>
      </c>
      <c r="K178" s="7" t="s">
        <v>33</v>
      </c>
    </row>
    <row r="179" spans="1:11">
      <c r="A179" s="218"/>
      <c r="B179" s="219"/>
      <c r="C179" s="228"/>
      <c r="D179" s="228"/>
      <c r="E179" s="234" t="s">
        <v>4666</v>
      </c>
      <c r="F179" s="232" t="s">
        <v>4667</v>
      </c>
      <c r="G179" s="2">
        <f t="shared" si="14"/>
        <v>30</v>
      </c>
      <c r="H179" s="206" t="str">
        <f t="shared" si="16"/>
        <v>C04</v>
      </c>
      <c r="I179" s="105" t="str">
        <f t="shared" si="15"/>
        <v>Country Mobilizer (CM) - Tonga</v>
      </c>
      <c r="J179" s="206">
        <v>550</v>
      </c>
      <c r="K179" s="7" t="s">
        <v>33</v>
      </c>
    </row>
    <row r="180" spans="1:11">
      <c r="A180" s="218"/>
      <c r="B180" s="219"/>
      <c r="C180" s="228"/>
      <c r="D180" s="228"/>
      <c r="E180" s="234" t="s">
        <v>4668</v>
      </c>
      <c r="F180" s="232" t="s">
        <v>4669</v>
      </c>
      <c r="G180" s="2">
        <f t="shared" si="14"/>
        <v>28</v>
      </c>
      <c r="H180" s="206" t="str">
        <f t="shared" si="16"/>
        <v>C05</v>
      </c>
      <c r="I180" s="105" t="str">
        <f t="shared" si="15"/>
        <v>Country Mobilizer (CM) - PNG</v>
      </c>
      <c r="J180" s="206">
        <v>550</v>
      </c>
      <c r="K180" s="7" t="s">
        <v>33</v>
      </c>
    </row>
    <row r="181" spans="1:11">
      <c r="A181" s="218"/>
      <c r="B181" s="219"/>
      <c r="C181" s="228"/>
      <c r="D181" s="228"/>
      <c r="E181" s="234" t="s">
        <v>4670</v>
      </c>
      <c r="F181" s="232" t="s">
        <v>4671</v>
      </c>
      <c r="G181" s="2">
        <f t="shared" si="14"/>
        <v>32</v>
      </c>
      <c r="H181" s="206" t="str">
        <f t="shared" si="16"/>
        <v>C06</v>
      </c>
      <c r="I181" s="105" t="str">
        <f t="shared" si="15"/>
        <v>Country Mobilizer (CM) - Vanuatu</v>
      </c>
      <c r="J181" s="206">
        <v>550</v>
      </c>
      <c r="K181" s="7" t="s">
        <v>33</v>
      </c>
    </row>
    <row r="182" spans="1:11">
      <c r="A182" s="218"/>
      <c r="B182" s="219"/>
      <c r="C182" s="228"/>
      <c r="D182" s="228"/>
      <c r="E182" s="234" t="s">
        <v>4672</v>
      </c>
      <c r="F182" s="232" t="s">
        <v>4673</v>
      </c>
      <c r="G182" s="2">
        <f t="shared" si="14"/>
        <v>30</v>
      </c>
      <c r="H182" s="206" t="str">
        <f t="shared" si="16"/>
        <v>C07</v>
      </c>
      <c r="I182" s="105" t="str">
        <f t="shared" si="15"/>
        <v>Country Mobilizer (CM) - Samoa</v>
      </c>
      <c r="J182" s="206">
        <v>550</v>
      </c>
      <c r="K182" s="7" t="s">
        <v>33</v>
      </c>
    </row>
    <row r="183" spans="1:11">
      <c r="A183" s="218"/>
      <c r="B183" s="219"/>
      <c r="C183" s="228"/>
      <c r="D183" s="228"/>
      <c r="E183" s="234" t="s">
        <v>4674</v>
      </c>
      <c r="F183" s="232" t="s">
        <v>4675</v>
      </c>
      <c r="G183" s="2">
        <f t="shared" si="14"/>
        <v>33</v>
      </c>
      <c r="H183" s="206" t="str">
        <f t="shared" si="16"/>
        <v>C08</v>
      </c>
      <c r="I183" s="105" t="str">
        <f t="shared" si="15"/>
        <v>Country Mobilizer (CM) - Kiribati</v>
      </c>
      <c r="J183" s="206">
        <v>550</v>
      </c>
      <c r="K183" s="7" t="s">
        <v>33</v>
      </c>
    </row>
    <row r="184" spans="1:11">
      <c r="A184" s="218"/>
      <c r="B184" s="219"/>
      <c r="C184" s="228"/>
      <c r="D184" s="228"/>
      <c r="E184" s="234" t="s">
        <v>4676</v>
      </c>
      <c r="F184" s="232" t="s">
        <v>4677</v>
      </c>
      <c r="G184" s="2">
        <f t="shared" si="14"/>
        <v>30</v>
      </c>
      <c r="H184" s="206" t="str">
        <f t="shared" si="16"/>
        <v>C09</v>
      </c>
      <c r="I184" s="105" t="str">
        <f t="shared" si="15"/>
        <v>Country Mobilizer (CM) - Nauru</v>
      </c>
      <c r="J184" s="206">
        <v>550</v>
      </c>
      <c r="K184" s="7" t="s">
        <v>33</v>
      </c>
    </row>
    <row r="185" spans="1:11">
      <c r="A185" s="218"/>
      <c r="B185" s="219"/>
      <c r="C185" s="228"/>
      <c r="D185" s="228"/>
      <c r="E185" s="234" t="s">
        <v>557</v>
      </c>
      <c r="F185" s="232" t="s">
        <v>4678</v>
      </c>
      <c r="G185" s="2">
        <f t="shared" si="14"/>
        <v>31</v>
      </c>
      <c r="H185" s="206" t="str">
        <f t="shared" si="16"/>
        <v>C10</v>
      </c>
      <c r="I185" s="105" t="str">
        <f t="shared" si="15"/>
        <v>Country Mobilizer (CM) - Tuvalu</v>
      </c>
      <c r="J185" s="206">
        <v>550</v>
      </c>
      <c r="K185" s="7" t="s">
        <v>33</v>
      </c>
    </row>
    <row r="186" spans="1:11">
      <c r="A186" s="218"/>
      <c r="B186" s="219"/>
      <c r="C186" s="228"/>
      <c r="D186" s="228"/>
      <c r="E186" s="234" t="s">
        <v>4679</v>
      </c>
      <c r="F186" s="232" t="s">
        <v>4680</v>
      </c>
      <c r="G186" s="2">
        <f t="shared" si="14"/>
        <v>33</v>
      </c>
      <c r="H186" s="206" t="str">
        <f t="shared" si="16"/>
        <v>C11</v>
      </c>
      <c r="I186" s="105" t="str">
        <f t="shared" si="15"/>
        <v>Country Mobilizer (CM) - Solomons</v>
      </c>
      <c r="J186" s="206">
        <v>550</v>
      </c>
      <c r="K186" s="7" t="s">
        <v>33</v>
      </c>
    </row>
    <row r="187" spans="1:11">
      <c r="A187" s="218"/>
      <c r="B187" s="219"/>
      <c r="C187" s="228"/>
      <c r="D187" s="228"/>
      <c r="E187" s="234" t="s">
        <v>4681</v>
      </c>
      <c r="F187" s="232" t="s">
        <v>4682</v>
      </c>
      <c r="G187" s="2">
        <f t="shared" si="14"/>
        <v>28</v>
      </c>
      <c r="H187" s="206" t="str">
        <f t="shared" si="16"/>
        <v>C12</v>
      </c>
      <c r="I187" s="105" t="str">
        <f t="shared" si="15"/>
        <v>Country Mobilizer (CM) - FSM</v>
      </c>
      <c r="J187" s="206">
        <v>550</v>
      </c>
      <c r="K187" s="7" t="s">
        <v>33</v>
      </c>
    </row>
    <row r="188" spans="1:11">
      <c r="A188" s="218"/>
      <c r="B188" s="219"/>
      <c r="C188" s="228"/>
      <c r="D188" s="228"/>
      <c r="E188" s="234" t="s">
        <v>4683</v>
      </c>
      <c r="F188" s="232" t="s">
        <v>4684</v>
      </c>
      <c r="G188" s="2">
        <f t="shared" si="14"/>
        <v>30</v>
      </c>
      <c r="H188" s="206" t="str">
        <f t="shared" si="16"/>
        <v>C13</v>
      </c>
      <c r="I188" s="105" t="str">
        <f t="shared" si="15"/>
        <v>Country Mobilizer (CM) - Palau</v>
      </c>
      <c r="J188" s="206">
        <v>550</v>
      </c>
      <c r="K188" s="7" t="s">
        <v>33</v>
      </c>
    </row>
    <row r="189" spans="1:11">
      <c r="A189" s="218"/>
      <c r="B189" s="219"/>
      <c r="C189" s="228"/>
      <c r="D189" s="228"/>
      <c r="E189" s="234" t="s">
        <v>4685</v>
      </c>
      <c r="F189" s="232" t="s">
        <v>4686</v>
      </c>
      <c r="G189" s="2">
        <f t="shared" si="14"/>
        <v>28</v>
      </c>
      <c r="H189" s="206" t="str">
        <f t="shared" si="16"/>
        <v>C14</v>
      </c>
      <c r="I189" s="105" t="str">
        <f t="shared" si="15"/>
        <v>Country Mobilizer (CM) - RMI</v>
      </c>
      <c r="J189" s="206">
        <v>550</v>
      </c>
      <c r="K189" s="7" t="s">
        <v>33</v>
      </c>
    </row>
    <row r="190" spans="1:11">
      <c r="A190" s="218"/>
      <c r="B190" s="219"/>
      <c r="C190" s="228"/>
      <c r="D190" s="228"/>
      <c r="E190" s="234" t="s">
        <v>4687</v>
      </c>
      <c r="F190" s="232" t="s">
        <v>4688</v>
      </c>
      <c r="G190" s="2">
        <f t="shared" si="14"/>
        <v>35</v>
      </c>
      <c r="H190" s="206" t="str">
        <f t="shared" si="16"/>
        <v>C15</v>
      </c>
      <c r="I190" s="105" t="str">
        <f t="shared" si="15"/>
        <v>Short Term Tech Assistance (STTA) 1</v>
      </c>
      <c r="J190" s="206">
        <v>550</v>
      </c>
      <c r="K190" s="7" t="s">
        <v>33</v>
      </c>
    </row>
    <row r="191" spans="1:11">
      <c r="A191" s="218"/>
      <c r="B191" s="219"/>
      <c r="C191" s="228"/>
      <c r="D191" s="228"/>
      <c r="E191" s="234" t="s">
        <v>4689</v>
      </c>
      <c r="F191" s="232" t="s">
        <v>4690</v>
      </c>
      <c r="G191" s="2">
        <f t="shared" si="14"/>
        <v>35</v>
      </c>
      <c r="H191" s="206" t="str">
        <f t="shared" si="16"/>
        <v>C16</v>
      </c>
      <c r="I191" s="105" t="str">
        <f t="shared" si="15"/>
        <v>Short Term Tech Assistance (STTA) 2</v>
      </c>
      <c r="J191" s="206">
        <v>550</v>
      </c>
      <c r="K191" s="7" t="s">
        <v>33</v>
      </c>
    </row>
    <row r="192" spans="1:11">
      <c r="A192" s="218"/>
      <c r="B192" s="219"/>
      <c r="C192" s="228"/>
      <c r="D192" s="228"/>
      <c r="E192" s="234" t="s">
        <v>4691</v>
      </c>
      <c r="F192" s="232" t="s">
        <v>4692</v>
      </c>
      <c r="G192" s="2">
        <f t="shared" si="14"/>
        <v>11</v>
      </c>
      <c r="H192" s="206" t="str">
        <f t="shared" si="16"/>
        <v>C17</v>
      </c>
      <c r="I192" s="105" t="str">
        <f t="shared" si="15"/>
        <v>STTA Travel</v>
      </c>
      <c r="J192" s="206">
        <v>550</v>
      </c>
      <c r="K192" s="7" t="s">
        <v>33</v>
      </c>
    </row>
    <row r="193" spans="1:11">
      <c r="A193" s="218"/>
      <c r="B193" s="219"/>
      <c r="C193" s="228"/>
      <c r="D193" s="228"/>
      <c r="E193" s="234" t="s">
        <v>4693</v>
      </c>
      <c r="F193" s="232" t="s">
        <v>4694</v>
      </c>
      <c r="G193" s="2">
        <f t="shared" si="14"/>
        <v>12</v>
      </c>
      <c r="H193" s="206" t="str">
        <f t="shared" si="16"/>
        <v>C18</v>
      </c>
      <c r="I193" s="105" t="str">
        <f t="shared" si="15"/>
        <v>Travel - CLO</v>
      </c>
      <c r="J193" s="206">
        <v>550</v>
      </c>
      <c r="K193" s="7" t="s">
        <v>33</v>
      </c>
    </row>
    <row r="194" spans="1:11">
      <c r="A194" s="218"/>
      <c r="B194" s="219"/>
      <c r="C194" s="228"/>
      <c r="D194" s="228"/>
      <c r="E194" s="234" t="s">
        <v>4695</v>
      </c>
      <c r="F194" s="232" t="s">
        <v>4696</v>
      </c>
      <c r="G194" s="2">
        <f t="shared" si="14"/>
        <v>12</v>
      </c>
      <c r="H194" s="206" t="str">
        <f t="shared" si="16"/>
        <v>C19</v>
      </c>
      <c r="I194" s="105" t="str">
        <f t="shared" si="15"/>
        <v>Travel - CLS</v>
      </c>
      <c r="J194" s="206">
        <v>550</v>
      </c>
      <c r="K194" s="7" t="s">
        <v>33</v>
      </c>
    </row>
    <row r="195" spans="1:11">
      <c r="A195" s="218"/>
      <c r="B195" s="219"/>
      <c r="C195" s="228"/>
      <c r="D195" s="228"/>
      <c r="E195" s="234" t="s">
        <v>624</v>
      </c>
      <c r="F195" s="232" t="s">
        <v>4697</v>
      </c>
      <c r="G195" s="2">
        <f t="shared" si="14"/>
        <v>16</v>
      </c>
      <c r="H195" s="206" t="str">
        <f t="shared" si="16"/>
        <v>C20</v>
      </c>
      <c r="I195" s="105" t="str">
        <f t="shared" si="15"/>
        <v>Travel CM - Fiji</v>
      </c>
      <c r="J195" s="206">
        <v>550</v>
      </c>
      <c r="K195" s="7" t="s">
        <v>33</v>
      </c>
    </row>
    <row r="196" spans="1:11">
      <c r="A196" s="218"/>
      <c r="B196" s="219"/>
      <c r="C196" s="228"/>
      <c r="D196" s="228"/>
      <c r="E196" s="234" t="s">
        <v>4698</v>
      </c>
      <c r="F196" s="232" t="s">
        <v>4699</v>
      </c>
      <c r="G196" s="2">
        <f t="shared" si="14"/>
        <v>17</v>
      </c>
      <c r="H196" s="206" t="str">
        <f t="shared" si="16"/>
        <v>C21</v>
      </c>
      <c r="I196" s="105" t="str">
        <f t="shared" si="15"/>
        <v>Travel CM - Tonga</v>
      </c>
      <c r="J196" s="206">
        <v>550</v>
      </c>
      <c r="K196" s="7" t="s">
        <v>33</v>
      </c>
    </row>
    <row r="197" spans="1:11">
      <c r="A197" s="218"/>
      <c r="B197" s="219"/>
      <c r="C197" s="228"/>
      <c r="D197" s="228"/>
      <c r="E197" s="234" t="s">
        <v>4700</v>
      </c>
      <c r="F197" s="232" t="s">
        <v>4701</v>
      </c>
      <c r="G197" s="2">
        <f t="shared" si="14"/>
        <v>15</v>
      </c>
      <c r="H197" s="206" t="str">
        <f t="shared" si="16"/>
        <v>C22</v>
      </c>
      <c r="I197" s="105" t="str">
        <f t="shared" si="15"/>
        <v>Travel CM - PNG</v>
      </c>
      <c r="J197" s="206">
        <v>550</v>
      </c>
      <c r="K197" s="7" t="s">
        <v>33</v>
      </c>
    </row>
    <row r="198" spans="1:11">
      <c r="A198" s="218"/>
      <c r="B198" s="219"/>
      <c r="C198" s="228"/>
      <c r="D198" s="228"/>
      <c r="E198" s="234" t="s">
        <v>4702</v>
      </c>
      <c r="F198" s="232" t="s">
        <v>4703</v>
      </c>
      <c r="G198" s="2">
        <f t="shared" si="14"/>
        <v>19</v>
      </c>
      <c r="H198" s="206" t="str">
        <f t="shared" si="16"/>
        <v>C23</v>
      </c>
      <c r="I198" s="105" t="str">
        <f t="shared" si="15"/>
        <v>Travel CM - Vanuatu</v>
      </c>
      <c r="J198" s="206">
        <v>550</v>
      </c>
      <c r="K198" s="7" t="s">
        <v>33</v>
      </c>
    </row>
    <row r="199" spans="1:11">
      <c r="A199" s="218"/>
      <c r="B199" s="219"/>
      <c r="C199" s="228"/>
      <c r="D199" s="228"/>
      <c r="E199" s="234" t="s">
        <v>4704</v>
      </c>
      <c r="F199" s="232" t="s">
        <v>4705</v>
      </c>
      <c r="G199" s="2">
        <f t="shared" si="14"/>
        <v>17</v>
      </c>
      <c r="H199" s="206" t="str">
        <f t="shared" si="16"/>
        <v>C24</v>
      </c>
      <c r="I199" s="105" t="str">
        <f t="shared" si="15"/>
        <v>Travel CM - Samoa</v>
      </c>
      <c r="J199" s="206">
        <v>550</v>
      </c>
      <c r="K199" s="7" t="s">
        <v>33</v>
      </c>
    </row>
    <row r="200" spans="1:11">
      <c r="A200" s="218"/>
      <c r="B200" s="219"/>
      <c r="C200" s="228"/>
      <c r="D200" s="228"/>
      <c r="E200" s="234" t="s">
        <v>4706</v>
      </c>
      <c r="F200" s="232" t="s">
        <v>4707</v>
      </c>
      <c r="G200" s="2">
        <f t="shared" si="14"/>
        <v>20</v>
      </c>
      <c r="H200" s="206" t="str">
        <f t="shared" si="16"/>
        <v>C25</v>
      </c>
      <c r="I200" s="105" t="str">
        <f t="shared" si="15"/>
        <v>Travel CM - Kiribati</v>
      </c>
      <c r="J200" s="206">
        <v>550</v>
      </c>
      <c r="K200" s="7" t="s">
        <v>33</v>
      </c>
    </row>
    <row r="201" spans="1:11">
      <c r="A201" s="218"/>
      <c r="B201" s="219"/>
      <c r="C201" s="228"/>
      <c r="D201" s="228"/>
      <c r="E201" s="234" t="s">
        <v>4708</v>
      </c>
      <c r="F201" s="232" t="s">
        <v>4709</v>
      </c>
      <c r="G201" s="2">
        <f t="shared" si="14"/>
        <v>17</v>
      </c>
      <c r="H201" s="206" t="str">
        <f t="shared" si="16"/>
        <v>C26</v>
      </c>
      <c r="I201" s="105" t="str">
        <f t="shared" si="15"/>
        <v>Travel CM - Nauru</v>
      </c>
      <c r="J201" s="206">
        <v>550</v>
      </c>
      <c r="K201" s="7" t="s">
        <v>33</v>
      </c>
    </row>
    <row r="202" spans="1:11">
      <c r="A202" s="218"/>
      <c r="B202" s="219"/>
      <c r="C202" s="228"/>
      <c r="D202" s="228"/>
      <c r="E202" s="234" t="s">
        <v>4710</v>
      </c>
      <c r="F202" s="232" t="s">
        <v>4711</v>
      </c>
      <c r="G202" s="2">
        <f t="shared" si="14"/>
        <v>18</v>
      </c>
      <c r="H202" s="206" t="str">
        <f t="shared" si="16"/>
        <v>C27</v>
      </c>
      <c r="I202" s="105" t="str">
        <f t="shared" si="15"/>
        <v>Travel CM - Tuvalu</v>
      </c>
      <c r="J202" s="206">
        <v>550</v>
      </c>
      <c r="K202" s="7" t="s">
        <v>33</v>
      </c>
    </row>
    <row r="203" spans="1:11">
      <c r="A203" s="218"/>
      <c r="B203" s="219"/>
      <c r="C203" s="228"/>
      <c r="D203" s="228"/>
      <c r="E203" s="234" t="s">
        <v>4712</v>
      </c>
      <c r="F203" s="232" t="s">
        <v>4713</v>
      </c>
      <c r="G203" s="2">
        <f t="shared" si="14"/>
        <v>20</v>
      </c>
      <c r="H203" s="206" t="str">
        <f t="shared" si="16"/>
        <v>C28</v>
      </c>
      <c r="I203" s="105" t="str">
        <f t="shared" si="15"/>
        <v>Travel CM - Solomons</v>
      </c>
      <c r="J203" s="206">
        <v>550</v>
      </c>
      <c r="K203" s="7" t="s">
        <v>33</v>
      </c>
    </row>
    <row r="204" spans="1:11">
      <c r="A204" s="218"/>
      <c r="B204" s="219"/>
      <c r="C204" s="228"/>
      <c r="D204" s="228"/>
      <c r="E204" s="234" t="s">
        <v>4714</v>
      </c>
      <c r="F204" s="232" t="s">
        <v>4715</v>
      </c>
      <c r="G204" s="2">
        <f t="shared" si="14"/>
        <v>15</v>
      </c>
      <c r="H204" s="206" t="str">
        <f t="shared" si="16"/>
        <v>C29</v>
      </c>
      <c r="I204" s="105" t="str">
        <f t="shared" si="15"/>
        <v>Travel CM - FSM</v>
      </c>
      <c r="J204" s="206">
        <v>550</v>
      </c>
      <c r="K204" s="7" t="s">
        <v>33</v>
      </c>
    </row>
    <row r="205" spans="1:11">
      <c r="A205" s="218"/>
      <c r="B205" s="219"/>
      <c r="C205" s="228"/>
      <c r="D205" s="228"/>
      <c r="E205" s="234" t="s">
        <v>632</v>
      </c>
      <c r="F205" s="232" t="s">
        <v>4716</v>
      </c>
      <c r="G205" s="2">
        <f t="shared" si="14"/>
        <v>17</v>
      </c>
      <c r="H205" s="206" t="str">
        <f t="shared" si="16"/>
        <v>C30</v>
      </c>
      <c r="I205" s="105" t="str">
        <f t="shared" si="15"/>
        <v>Travel CM - Palau</v>
      </c>
      <c r="J205" s="206">
        <v>550</v>
      </c>
      <c r="K205" s="7" t="s">
        <v>33</v>
      </c>
    </row>
    <row r="206" spans="1:11">
      <c r="A206" s="218"/>
      <c r="B206" s="219"/>
      <c r="C206" s="228"/>
      <c r="D206" s="228"/>
      <c r="E206" s="234" t="s">
        <v>4717</v>
      </c>
      <c r="F206" s="232" t="s">
        <v>4718</v>
      </c>
      <c r="G206" s="2">
        <f t="shared" si="14"/>
        <v>15</v>
      </c>
      <c r="H206" s="206" t="str">
        <f t="shared" si="16"/>
        <v>C31</v>
      </c>
      <c r="I206" s="105" t="str">
        <f t="shared" si="15"/>
        <v>Travel CM - RMI</v>
      </c>
      <c r="J206" s="206">
        <v>550</v>
      </c>
      <c r="K206" s="7" t="s">
        <v>33</v>
      </c>
    </row>
    <row r="207" spans="1:11">
      <c r="A207" s="218"/>
      <c r="B207" s="219"/>
      <c r="C207" s="228"/>
      <c r="D207" s="228"/>
      <c r="E207" s="234" t="s">
        <v>4719</v>
      </c>
      <c r="F207" s="232" t="s">
        <v>4720</v>
      </c>
      <c r="G207" s="2">
        <f t="shared" si="14"/>
        <v>16</v>
      </c>
      <c r="H207" s="206" t="str">
        <f t="shared" si="16"/>
        <v>C32</v>
      </c>
      <c r="I207" s="105" t="str">
        <f t="shared" si="15"/>
        <v>Perdiem - STTA 1</v>
      </c>
      <c r="J207" s="206">
        <v>550</v>
      </c>
      <c r="K207" s="7" t="s">
        <v>33</v>
      </c>
    </row>
    <row r="208" spans="1:11">
      <c r="A208" s="218"/>
      <c r="B208" s="219"/>
      <c r="C208" s="228"/>
      <c r="D208" s="228"/>
      <c r="E208" s="234" t="s">
        <v>4721</v>
      </c>
      <c r="F208" s="232" t="s">
        <v>4722</v>
      </c>
      <c r="G208" s="2">
        <f t="shared" si="14"/>
        <v>16</v>
      </c>
      <c r="H208" s="206" t="str">
        <f t="shared" si="16"/>
        <v>C33</v>
      </c>
      <c r="I208" s="105" t="str">
        <f t="shared" si="15"/>
        <v>Perdiem - STTA 2</v>
      </c>
      <c r="J208" s="206">
        <v>550</v>
      </c>
      <c r="K208" s="7" t="s">
        <v>33</v>
      </c>
    </row>
    <row r="209" spans="1:11">
      <c r="A209" s="218"/>
      <c r="B209" s="219"/>
      <c r="C209" s="228"/>
      <c r="D209" s="228"/>
      <c r="E209" s="234" t="s">
        <v>4723</v>
      </c>
      <c r="F209" s="232" t="s">
        <v>4724</v>
      </c>
      <c r="G209" s="2">
        <f t="shared" si="14"/>
        <v>13</v>
      </c>
      <c r="H209" s="206" t="str">
        <f t="shared" si="16"/>
        <v>C34</v>
      </c>
      <c r="I209" s="105" t="str">
        <f t="shared" si="15"/>
        <v>Perdiem - CLO</v>
      </c>
      <c r="J209" s="206">
        <v>550</v>
      </c>
      <c r="K209" s="7" t="s">
        <v>33</v>
      </c>
    </row>
    <row r="210" spans="1:11">
      <c r="A210" s="218"/>
      <c r="B210" s="219"/>
      <c r="C210" s="228"/>
      <c r="D210" s="228"/>
      <c r="E210" s="234" t="s">
        <v>4725</v>
      </c>
      <c r="F210" s="232" t="s">
        <v>4726</v>
      </c>
      <c r="G210" s="2">
        <f t="shared" si="14"/>
        <v>13</v>
      </c>
      <c r="H210" s="206" t="str">
        <f t="shared" si="16"/>
        <v>C35</v>
      </c>
      <c r="I210" s="105" t="str">
        <f t="shared" si="15"/>
        <v>Perdiem - CLS</v>
      </c>
      <c r="J210" s="206">
        <v>550</v>
      </c>
      <c r="K210" s="7" t="s">
        <v>33</v>
      </c>
    </row>
    <row r="211" spans="1:11">
      <c r="A211" s="218"/>
      <c r="B211" s="219"/>
      <c r="C211" s="228"/>
      <c r="D211" s="228"/>
      <c r="E211" s="234" t="s">
        <v>4727</v>
      </c>
      <c r="F211" s="232" t="s">
        <v>4728</v>
      </c>
      <c r="G211" s="2">
        <f t="shared" si="14"/>
        <v>17</v>
      </c>
      <c r="H211" s="206" t="str">
        <f t="shared" si="16"/>
        <v>C36</v>
      </c>
      <c r="I211" s="105" t="str">
        <f t="shared" si="15"/>
        <v>Perdiem CM - Fiji</v>
      </c>
      <c r="J211" s="206">
        <v>550</v>
      </c>
      <c r="K211" s="7" t="s">
        <v>33</v>
      </c>
    </row>
    <row r="212" spans="1:11">
      <c r="A212" s="218"/>
      <c r="B212" s="219"/>
      <c r="C212" s="228"/>
      <c r="D212" s="228"/>
      <c r="E212" s="234" t="s">
        <v>4729</v>
      </c>
      <c r="F212" s="232" t="s">
        <v>4730</v>
      </c>
      <c r="G212" s="2">
        <f t="shared" si="14"/>
        <v>18</v>
      </c>
      <c r="H212" s="206" t="str">
        <f t="shared" si="16"/>
        <v>C37</v>
      </c>
      <c r="I212" s="105" t="str">
        <f t="shared" si="15"/>
        <v>Perdiem CM - Tonga</v>
      </c>
      <c r="J212" s="206">
        <v>550</v>
      </c>
      <c r="K212" s="7" t="s">
        <v>33</v>
      </c>
    </row>
    <row r="213" spans="1:11">
      <c r="A213" s="218"/>
      <c r="B213" s="219"/>
      <c r="C213" s="228"/>
      <c r="D213" s="228"/>
      <c r="E213" s="234" t="s">
        <v>4731</v>
      </c>
      <c r="F213" s="232" t="s">
        <v>4732</v>
      </c>
      <c r="G213" s="2">
        <f t="shared" si="14"/>
        <v>16</v>
      </c>
      <c r="H213" s="206" t="str">
        <f t="shared" si="16"/>
        <v>C38</v>
      </c>
      <c r="I213" s="105" t="str">
        <f t="shared" si="15"/>
        <v>Perdiem CM - PNG</v>
      </c>
      <c r="J213" s="206">
        <v>550</v>
      </c>
      <c r="K213" s="7" t="s">
        <v>33</v>
      </c>
    </row>
    <row r="214" spans="1:11">
      <c r="A214" s="218"/>
      <c r="B214" s="219"/>
      <c r="C214" s="228"/>
      <c r="D214" s="228"/>
      <c r="E214" s="234" t="s">
        <v>4733</v>
      </c>
      <c r="F214" s="232" t="s">
        <v>4734</v>
      </c>
      <c r="G214" s="2">
        <f t="shared" si="14"/>
        <v>20</v>
      </c>
      <c r="H214" s="206" t="str">
        <f t="shared" si="16"/>
        <v>C39</v>
      </c>
      <c r="I214" s="105" t="str">
        <f t="shared" si="15"/>
        <v>Perdiem CM - Vanuatu</v>
      </c>
      <c r="J214" s="206">
        <v>550</v>
      </c>
      <c r="K214" s="7" t="s">
        <v>33</v>
      </c>
    </row>
    <row r="215" spans="1:11">
      <c r="A215" s="218"/>
      <c r="B215" s="219"/>
      <c r="C215" s="228"/>
      <c r="D215" s="228"/>
      <c r="E215" s="234" t="s">
        <v>653</v>
      </c>
      <c r="F215" s="232" t="s">
        <v>4735</v>
      </c>
      <c r="G215" s="2">
        <f t="shared" si="14"/>
        <v>18</v>
      </c>
      <c r="H215" s="206" t="str">
        <f t="shared" si="16"/>
        <v>C40</v>
      </c>
      <c r="I215" s="105" t="str">
        <f t="shared" si="15"/>
        <v>Perdiem CM - Samoa</v>
      </c>
      <c r="J215" s="206">
        <v>550</v>
      </c>
      <c r="K215" s="7" t="s">
        <v>33</v>
      </c>
    </row>
    <row r="216" spans="1:11">
      <c r="A216" s="218"/>
      <c r="B216" s="219"/>
      <c r="C216" s="228"/>
      <c r="D216" s="228"/>
      <c r="E216" s="234" t="s">
        <v>4736</v>
      </c>
      <c r="F216" s="232" t="s">
        <v>4737</v>
      </c>
      <c r="G216" s="2">
        <f t="shared" si="14"/>
        <v>21</v>
      </c>
      <c r="H216" s="206" t="str">
        <f t="shared" si="16"/>
        <v>C41</v>
      </c>
      <c r="I216" s="105" t="str">
        <f t="shared" si="15"/>
        <v>Perdiem CM - Kiribati</v>
      </c>
      <c r="J216" s="206">
        <v>550</v>
      </c>
      <c r="K216" s="7" t="s">
        <v>33</v>
      </c>
    </row>
    <row r="217" spans="1:11">
      <c r="A217" s="218"/>
      <c r="B217" s="219"/>
      <c r="C217" s="228"/>
      <c r="D217" s="228"/>
      <c r="E217" s="234" t="s">
        <v>4738</v>
      </c>
      <c r="F217" s="232" t="s">
        <v>4739</v>
      </c>
      <c r="G217" s="2">
        <f t="shared" si="14"/>
        <v>18</v>
      </c>
      <c r="H217" s="206" t="str">
        <f t="shared" si="16"/>
        <v>C42</v>
      </c>
      <c r="I217" s="105" t="str">
        <f t="shared" si="15"/>
        <v>Perdiem CM - Nauru</v>
      </c>
      <c r="J217" s="206">
        <v>550</v>
      </c>
      <c r="K217" s="7" t="s">
        <v>33</v>
      </c>
    </row>
    <row r="218" spans="1:11">
      <c r="A218" s="218"/>
      <c r="B218" s="219"/>
      <c r="C218" s="228"/>
      <c r="D218" s="228"/>
      <c r="E218" s="234" t="s">
        <v>4740</v>
      </c>
      <c r="F218" s="232" t="s">
        <v>4741</v>
      </c>
      <c r="G218" s="2">
        <f t="shared" si="14"/>
        <v>19</v>
      </c>
      <c r="H218" s="206" t="str">
        <f t="shared" si="16"/>
        <v>C43</v>
      </c>
      <c r="I218" s="105" t="str">
        <f t="shared" si="15"/>
        <v>Perdiem CM - Tuvalu</v>
      </c>
      <c r="J218" s="206">
        <v>550</v>
      </c>
      <c r="K218" s="7" t="s">
        <v>33</v>
      </c>
    </row>
    <row r="219" spans="1:11">
      <c r="A219" s="218"/>
      <c r="B219" s="219"/>
      <c r="C219" s="228"/>
      <c r="D219" s="228"/>
      <c r="E219" s="234" t="s">
        <v>4742</v>
      </c>
      <c r="F219" s="232" t="s">
        <v>4743</v>
      </c>
      <c r="G219" s="2">
        <f t="shared" si="14"/>
        <v>21</v>
      </c>
      <c r="H219" s="206" t="str">
        <f t="shared" si="16"/>
        <v>C44</v>
      </c>
      <c r="I219" s="105" t="str">
        <f t="shared" si="15"/>
        <v>Perdiem CM - Solomons</v>
      </c>
      <c r="J219" s="206">
        <v>550</v>
      </c>
      <c r="K219" s="7" t="s">
        <v>33</v>
      </c>
    </row>
    <row r="220" spans="1:11">
      <c r="A220" s="218"/>
      <c r="B220" s="219"/>
      <c r="C220" s="228"/>
      <c r="D220" s="228"/>
      <c r="E220" s="234" t="s">
        <v>4744</v>
      </c>
      <c r="F220" s="232" t="s">
        <v>4745</v>
      </c>
      <c r="G220" s="2">
        <f t="shared" si="14"/>
        <v>16</v>
      </c>
      <c r="H220" s="206" t="str">
        <f t="shared" si="16"/>
        <v>C45</v>
      </c>
      <c r="I220" s="105" t="str">
        <f t="shared" si="15"/>
        <v>Perdiem CM - FSM</v>
      </c>
      <c r="J220" s="206">
        <v>550</v>
      </c>
      <c r="K220" s="7" t="s">
        <v>33</v>
      </c>
    </row>
    <row r="221" spans="1:11">
      <c r="A221" s="218"/>
      <c r="B221" s="219"/>
      <c r="C221" s="228"/>
      <c r="D221" s="228"/>
      <c r="E221" s="234" t="s">
        <v>4746</v>
      </c>
      <c r="F221" s="232" t="s">
        <v>4747</v>
      </c>
      <c r="G221" s="2">
        <f t="shared" si="14"/>
        <v>18</v>
      </c>
      <c r="H221" s="206" t="str">
        <f t="shared" si="16"/>
        <v>C46</v>
      </c>
      <c r="I221" s="105" t="str">
        <f t="shared" si="15"/>
        <v>Perdiem CM - Palau</v>
      </c>
      <c r="J221" s="206">
        <v>550</v>
      </c>
      <c r="K221" s="7" t="s">
        <v>33</v>
      </c>
    </row>
    <row r="222" spans="1:11">
      <c r="A222" s="218"/>
      <c r="B222" s="219"/>
      <c r="C222" s="228"/>
      <c r="D222" s="228"/>
      <c r="E222" s="234" t="s">
        <v>4748</v>
      </c>
      <c r="F222" s="232" t="s">
        <v>4749</v>
      </c>
      <c r="G222" s="2">
        <f t="shared" si="14"/>
        <v>16</v>
      </c>
      <c r="H222" s="206" t="str">
        <f t="shared" si="16"/>
        <v>C47</v>
      </c>
      <c r="I222" s="105" t="str">
        <f t="shared" si="15"/>
        <v>Perdiem CM - RMI</v>
      </c>
      <c r="J222" s="206">
        <v>550</v>
      </c>
      <c r="K222" s="7" t="s">
        <v>33</v>
      </c>
    </row>
    <row r="223" spans="1:11">
      <c r="A223" s="218"/>
      <c r="B223" s="219"/>
      <c r="C223" s="228"/>
      <c r="D223" s="228"/>
      <c r="E223" s="234" t="s">
        <v>4750</v>
      </c>
      <c r="F223" s="232" t="s">
        <v>4751</v>
      </c>
      <c r="G223" s="2">
        <f t="shared" si="14"/>
        <v>20</v>
      </c>
      <c r="H223" s="206" t="str">
        <f t="shared" si="16"/>
        <v>C48</v>
      </c>
      <c r="I223" s="105" t="str">
        <f t="shared" si="15"/>
        <v>Misc Travel Exp STTA</v>
      </c>
      <c r="J223" s="206">
        <v>550</v>
      </c>
      <c r="K223" s="7" t="s">
        <v>33</v>
      </c>
    </row>
    <row r="224" spans="1:11">
      <c r="A224" s="218"/>
      <c r="B224" s="219"/>
      <c r="C224" s="228"/>
      <c r="D224" s="228"/>
      <c r="E224" s="234" t="s">
        <v>4752</v>
      </c>
      <c r="F224" s="232" t="s">
        <v>4753</v>
      </c>
      <c r="G224" s="2">
        <f t="shared" si="14"/>
        <v>25</v>
      </c>
      <c r="H224" s="206" t="str">
        <f t="shared" si="16"/>
        <v>C49</v>
      </c>
      <c r="I224" s="105" t="str">
        <f t="shared" si="15"/>
        <v>Misc Travel Exp CM - Fiji</v>
      </c>
      <c r="J224" s="206">
        <v>550</v>
      </c>
      <c r="K224" s="7" t="s">
        <v>33</v>
      </c>
    </row>
    <row r="225" spans="1:11">
      <c r="A225" s="218"/>
      <c r="B225" s="219"/>
      <c r="C225" s="228"/>
      <c r="D225" s="228"/>
      <c r="E225" s="234" t="s">
        <v>671</v>
      </c>
      <c r="F225" s="232" t="s">
        <v>4754</v>
      </c>
      <c r="G225" s="2">
        <f t="shared" si="14"/>
        <v>26</v>
      </c>
      <c r="H225" s="206" t="str">
        <f t="shared" si="16"/>
        <v>C50</v>
      </c>
      <c r="I225" s="105" t="str">
        <f t="shared" si="15"/>
        <v>Misc Travel Exp CM - Tonga</v>
      </c>
      <c r="J225" s="206">
        <v>550</v>
      </c>
      <c r="K225" s="7" t="s">
        <v>33</v>
      </c>
    </row>
    <row r="226" spans="1:11">
      <c r="A226" s="218"/>
      <c r="B226" s="219"/>
      <c r="C226" s="228"/>
      <c r="D226" s="228"/>
      <c r="E226" s="234" t="s">
        <v>4755</v>
      </c>
      <c r="F226" s="232" t="s">
        <v>4756</v>
      </c>
      <c r="G226" s="2">
        <f t="shared" si="14"/>
        <v>24</v>
      </c>
      <c r="H226" s="206" t="str">
        <f t="shared" si="16"/>
        <v>C51</v>
      </c>
      <c r="I226" s="105" t="str">
        <f t="shared" si="15"/>
        <v>Misc Travel Exp CM - PNG</v>
      </c>
      <c r="J226" s="206">
        <v>550</v>
      </c>
      <c r="K226" s="7" t="s">
        <v>33</v>
      </c>
    </row>
    <row r="227" spans="1:11">
      <c r="A227" s="218"/>
      <c r="B227" s="219"/>
      <c r="C227" s="228"/>
      <c r="D227" s="228"/>
      <c r="E227" s="234" t="s">
        <v>4757</v>
      </c>
      <c r="F227" s="232" t="s">
        <v>4758</v>
      </c>
      <c r="G227" s="2">
        <f t="shared" si="14"/>
        <v>28</v>
      </c>
      <c r="H227" s="206" t="str">
        <f t="shared" si="16"/>
        <v>C52</v>
      </c>
      <c r="I227" s="105" t="str">
        <f t="shared" si="15"/>
        <v>Misc Travel Exp CM - Vanuatu</v>
      </c>
      <c r="J227" s="206">
        <v>550</v>
      </c>
      <c r="K227" s="7" t="s">
        <v>33</v>
      </c>
    </row>
    <row r="228" spans="1:11">
      <c r="A228" s="218"/>
      <c r="B228" s="219"/>
      <c r="C228" s="228"/>
      <c r="D228" s="228"/>
      <c r="E228" s="234" t="s">
        <v>4759</v>
      </c>
      <c r="F228" s="232" t="s">
        <v>4760</v>
      </c>
      <c r="G228" s="2">
        <f t="shared" si="14"/>
        <v>26</v>
      </c>
      <c r="H228" s="206" t="str">
        <f t="shared" si="16"/>
        <v>C53</v>
      </c>
      <c r="I228" s="105" t="str">
        <f t="shared" si="15"/>
        <v>Misc Travel Exp CM - Samoa</v>
      </c>
      <c r="J228" s="206">
        <v>550</v>
      </c>
      <c r="K228" s="7" t="s">
        <v>33</v>
      </c>
    </row>
    <row r="229" spans="1:11">
      <c r="A229" s="218"/>
      <c r="B229" s="219"/>
      <c r="C229" s="228"/>
      <c r="D229" s="228"/>
      <c r="E229" s="234" t="s">
        <v>4761</v>
      </c>
      <c r="F229" s="232" t="s">
        <v>4762</v>
      </c>
      <c r="G229" s="2">
        <f t="shared" si="14"/>
        <v>29</v>
      </c>
      <c r="H229" s="206" t="str">
        <f t="shared" si="16"/>
        <v>C54</v>
      </c>
      <c r="I229" s="105" t="str">
        <f t="shared" si="15"/>
        <v>Misc Travel Exp CM - Kiribati</v>
      </c>
      <c r="J229" s="206">
        <v>550</v>
      </c>
      <c r="K229" s="7" t="s">
        <v>33</v>
      </c>
    </row>
    <row r="230" spans="1:11">
      <c r="A230" s="218"/>
      <c r="B230" s="219"/>
      <c r="C230" s="228"/>
      <c r="D230" s="228"/>
      <c r="E230" s="234" t="s">
        <v>4763</v>
      </c>
      <c r="F230" s="232" t="s">
        <v>4764</v>
      </c>
      <c r="G230" s="2">
        <f t="shared" si="14"/>
        <v>26</v>
      </c>
      <c r="H230" s="206" t="str">
        <f t="shared" si="16"/>
        <v>C55</v>
      </c>
      <c r="I230" s="105" t="str">
        <f t="shared" si="15"/>
        <v>Misc Travel Exp CM - Nauru</v>
      </c>
      <c r="J230" s="206">
        <v>550</v>
      </c>
      <c r="K230" s="7" t="s">
        <v>33</v>
      </c>
    </row>
    <row r="231" spans="1:11">
      <c r="A231" s="218"/>
      <c r="B231" s="219"/>
      <c r="C231" s="228"/>
      <c r="D231" s="228"/>
      <c r="E231" s="234" t="s">
        <v>4765</v>
      </c>
      <c r="F231" s="232" t="s">
        <v>4766</v>
      </c>
      <c r="G231" s="2">
        <f t="shared" si="14"/>
        <v>27</v>
      </c>
      <c r="H231" s="206" t="str">
        <f t="shared" si="16"/>
        <v>C56</v>
      </c>
      <c r="I231" s="105" t="str">
        <f t="shared" si="15"/>
        <v>Misc Travel Exp CM - Tuvalu</v>
      </c>
      <c r="J231" s="206">
        <v>550</v>
      </c>
      <c r="K231" s="7" t="s">
        <v>33</v>
      </c>
    </row>
    <row r="232" spans="1:11">
      <c r="A232" s="218"/>
      <c r="B232" s="219"/>
      <c r="C232" s="228"/>
      <c r="D232" s="228"/>
      <c r="E232" s="234" t="s">
        <v>4767</v>
      </c>
      <c r="F232" s="232" t="s">
        <v>4768</v>
      </c>
      <c r="G232" s="2">
        <f t="shared" si="14"/>
        <v>29</v>
      </c>
      <c r="H232" s="206" t="str">
        <f t="shared" si="16"/>
        <v>C57</v>
      </c>
      <c r="I232" s="105" t="str">
        <f t="shared" si="15"/>
        <v>Misc Travel Exp CM - Solomons</v>
      </c>
      <c r="J232" s="206">
        <v>550</v>
      </c>
      <c r="K232" s="7" t="s">
        <v>33</v>
      </c>
    </row>
    <row r="233" spans="1:11">
      <c r="A233" s="218"/>
      <c r="B233" s="219"/>
      <c r="C233" s="228"/>
      <c r="D233" s="228"/>
      <c r="E233" s="234" t="s">
        <v>4769</v>
      </c>
      <c r="F233" s="232" t="s">
        <v>4770</v>
      </c>
      <c r="G233" s="2">
        <f t="shared" si="14"/>
        <v>24</v>
      </c>
      <c r="H233" s="206" t="str">
        <f t="shared" si="16"/>
        <v>C58</v>
      </c>
      <c r="I233" s="105" t="str">
        <f t="shared" si="15"/>
        <v>Misc Travel Exp CM - FSM</v>
      </c>
      <c r="J233" s="206">
        <v>550</v>
      </c>
      <c r="K233" s="7" t="s">
        <v>33</v>
      </c>
    </row>
    <row r="234" spans="1:11">
      <c r="A234" s="218"/>
      <c r="B234" s="219"/>
      <c r="C234" s="228"/>
      <c r="D234" s="228"/>
      <c r="E234" s="234" t="s">
        <v>4771</v>
      </c>
      <c r="F234" s="232" t="s">
        <v>4772</v>
      </c>
      <c r="G234" s="2">
        <f t="shared" si="14"/>
        <v>26</v>
      </c>
      <c r="H234" s="206" t="str">
        <f t="shared" si="16"/>
        <v>C59</v>
      </c>
      <c r="I234" s="105" t="str">
        <f t="shared" si="15"/>
        <v>Misc Travel Exp CM - Palau</v>
      </c>
      <c r="J234" s="206">
        <v>550</v>
      </c>
      <c r="K234" s="7" t="s">
        <v>33</v>
      </c>
    </row>
    <row r="235" spans="1:11">
      <c r="A235" s="218"/>
      <c r="B235" s="219"/>
      <c r="C235" s="228"/>
      <c r="D235" s="228"/>
      <c r="E235" s="234" t="s">
        <v>4773</v>
      </c>
      <c r="F235" s="232" t="s">
        <v>4774</v>
      </c>
      <c r="G235" s="2">
        <f t="shared" si="14"/>
        <v>24</v>
      </c>
      <c r="H235" s="206" t="str">
        <f t="shared" si="16"/>
        <v>C60</v>
      </c>
      <c r="I235" s="105" t="str">
        <f t="shared" si="15"/>
        <v>Misc Travel Exp CM - RMI</v>
      </c>
      <c r="J235" s="206">
        <v>550</v>
      </c>
      <c r="K235" s="7" t="s">
        <v>33</v>
      </c>
    </row>
    <row r="236" spans="1:11">
      <c r="A236" s="218"/>
      <c r="B236" s="219"/>
      <c r="C236" s="228"/>
      <c r="D236" s="228"/>
      <c r="E236" s="234" t="s">
        <v>4775</v>
      </c>
      <c r="F236" s="232" t="s">
        <v>4776</v>
      </c>
      <c r="G236" s="2">
        <f t="shared" si="14"/>
        <v>16</v>
      </c>
      <c r="H236" s="206" t="str">
        <f t="shared" si="16"/>
        <v>C61</v>
      </c>
      <c r="I236" s="105" t="str">
        <f t="shared" si="15"/>
        <v>DBA &amp; Medex STTA</v>
      </c>
      <c r="J236" s="206">
        <v>550</v>
      </c>
      <c r="K236" s="7" t="s">
        <v>33</v>
      </c>
    </row>
    <row r="237" spans="1:11">
      <c r="A237" s="218"/>
      <c r="B237" s="219"/>
      <c r="C237" s="228"/>
      <c r="D237" s="228"/>
      <c r="E237" s="234" t="s">
        <v>4777</v>
      </c>
      <c r="F237" s="232" t="s">
        <v>4778</v>
      </c>
      <c r="G237" s="2">
        <f t="shared" si="14"/>
        <v>14</v>
      </c>
      <c r="H237" s="206" t="str">
        <f t="shared" si="16"/>
        <v>C62</v>
      </c>
      <c r="I237" s="105" t="str">
        <f t="shared" si="15"/>
        <v>DBA &amp; Medex CM</v>
      </c>
      <c r="J237" s="206">
        <v>550</v>
      </c>
      <c r="K237" s="7" t="s">
        <v>33</v>
      </c>
    </row>
    <row r="238" spans="1:11">
      <c r="A238" s="218"/>
      <c r="B238" s="219"/>
      <c r="C238" s="228"/>
      <c r="D238" s="228"/>
      <c r="E238" s="234" t="s">
        <v>4779</v>
      </c>
      <c r="F238" s="232" t="s">
        <v>4780</v>
      </c>
      <c r="G238" s="2">
        <f t="shared" si="14"/>
        <v>31</v>
      </c>
      <c r="H238" s="206" t="str">
        <f t="shared" si="16"/>
        <v>C63</v>
      </c>
      <c r="I238" s="105" t="str">
        <f t="shared" si="15"/>
        <v>Office Space Reimbursement/Rent</v>
      </c>
      <c r="J238" s="206">
        <v>550</v>
      </c>
      <c r="K238" s="7" t="s">
        <v>33</v>
      </c>
    </row>
    <row r="239" spans="1:11">
      <c r="A239" s="218"/>
      <c r="B239" s="219"/>
      <c r="C239" s="228"/>
      <c r="D239" s="228"/>
      <c r="E239" s="234" t="s">
        <v>4781</v>
      </c>
      <c r="F239" s="232" t="s">
        <v>4782</v>
      </c>
      <c r="G239" s="2">
        <f>MAX(LEN(B239),LEN(D239),LEN(F239))</f>
        <v>22</v>
      </c>
      <c r="H239" s="206" t="str">
        <f t="shared" si="16"/>
        <v>C64</v>
      </c>
      <c r="I239" s="105" t="str">
        <f t="shared" si="16"/>
        <v>Administrative Support</v>
      </c>
      <c r="J239" s="206">
        <v>550</v>
      </c>
      <c r="K239" s="7" t="s">
        <v>33</v>
      </c>
    </row>
    <row r="240" spans="1:11">
      <c r="A240" s="218"/>
      <c r="B240" s="219"/>
      <c r="C240" s="228"/>
      <c r="D240" s="228"/>
      <c r="E240" s="234" t="s">
        <v>4783</v>
      </c>
      <c r="F240" s="232" t="s">
        <v>4784</v>
      </c>
      <c r="G240" s="2">
        <f>MAX(LEN(B240),LEN(D240),LEN(F240))</f>
        <v>18</v>
      </c>
      <c r="H240" s="206" t="str">
        <f>A240&amp;C240&amp;E240</f>
        <v>C65</v>
      </c>
      <c r="I240" s="105" t="str">
        <f>B240&amp;D240&amp;F240</f>
        <v>Project Activities</v>
      </c>
      <c r="J240" s="206">
        <v>550</v>
      </c>
      <c r="K240" s="7" t="s">
        <v>33</v>
      </c>
    </row>
    <row r="241" spans="1:11">
      <c r="A241" s="218"/>
      <c r="B241" s="219"/>
      <c r="C241" s="228"/>
      <c r="D241" s="228"/>
      <c r="E241" s="234"/>
      <c r="F241" s="232"/>
      <c r="G241" s="2"/>
      <c r="H241" s="206"/>
      <c r="I241" s="105"/>
      <c r="J241" s="206"/>
      <c r="K241" s="7"/>
    </row>
    <row r="242" spans="1:11">
      <c r="A242" s="218"/>
      <c r="B242" s="219"/>
      <c r="C242" s="230">
        <v>551</v>
      </c>
      <c r="D242" s="228" t="s">
        <v>4785</v>
      </c>
      <c r="E242" s="234"/>
      <c r="F242" s="232"/>
      <c r="G242" s="2">
        <f t="shared" ref="G242:G285" si="17">MAX(LEN(B242),LEN(D242),LEN(F242))</f>
        <v>20</v>
      </c>
      <c r="H242" s="206" t="str">
        <f t="shared" ref="H242:I258" si="18">A242&amp;C242&amp;E242</f>
        <v>551</v>
      </c>
      <c r="I242" s="105" t="str">
        <f t="shared" si="18"/>
        <v xml:space="preserve">EU PacTvet Projects </v>
      </c>
      <c r="J242" s="206">
        <v>50</v>
      </c>
      <c r="K242" s="7" t="s">
        <v>29</v>
      </c>
    </row>
    <row r="243" spans="1:11">
      <c r="A243" s="218"/>
      <c r="B243" s="219"/>
      <c r="C243" s="228"/>
      <c r="D243" s="228"/>
      <c r="E243" s="234" t="s">
        <v>4786</v>
      </c>
      <c r="F243" s="232" t="s">
        <v>4787</v>
      </c>
      <c r="G243" s="2">
        <f t="shared" si="17"/>
        <v>22</v>
      </c>
      <c r="H243" s="206" t="str">
        <f t="shared" si="18"/>
        <v>T01</v>
      </c>
      <c r="I243" s="105" t="str">
        <f t="shared" si="18"/>
        <v>Senior Lecturer (TVET)</v>
      </c>
      <c r="J243" s="206">
        <v>551</v>
      </c>
      <c r="K243" s="7" t="s">
        <v>33</v>
      </c>
    </row>
    <row r="244" spans="1:11">
      <c r="A244" s="218"/>
      <c r="B244" s="219"/>
      <c r="C244" s="228"/>
      <c r="D244" s="228"/>
      <c r="E244" s="234" t="s">
        <v>4788</v>
      </c>
      <c r="F244" s="232" t="s">
        <v>4789</v>
      </c>
      <c r="G244" s="2">
        <f t="shared" si="17"/>
        <v>21</v>
      </c>
      <c r="H244" s="206" t="str">
        <f t="shared" si="18"/>
        <v>T02</v>
      </c>
      <c r="I244" s="105" t="str">
        <f t="shared" si="18"/>
        <v>Senior Lecturer (CCA)</v>
      </c>
      <c r="J244" s="206">
        <v>551</v>
      </c>
      <c r="K244" s="7" t="s">
        <v>33</v>
      </c>
    </row>
    <row r="245" spans="1:11">
      <c r="A245" s="218"/>
      <c r="B245" s="219"/>
      <c r="C245" s="228"/>
      <c r="D245" s="228"/>
      <c r="E245" s="234" t="s">
        <v>4790</v>
      </c>
      <c r="F245" s="232" t="s">
        <v>4791</v>
      </c>
      <c r="G245" s="2">
        <f t="shared" si="17"/>
        <v>28</v>
      </c>
      <c r="H245" s="206" t="str">
        <f t="shared" si="18"/>
        <v>T03</v>
      </c>
      <c r="I245" s="105" t="str">
        <f t="shared" si="18"/>
        <v>Regional Project Coordinator</v>
      </c>
      <c r="J245" s="206">
        <v>551</v>
      </c>
      <c r="K245" s="7" t="s">
        <v>33</v>
      </c>
    </row>
    <row r="246" spans="1:11">
      <c r="A246" s="218"/>
      <c r="B246" s="219"/>
      <c r="C246" s="228"/>
      <c r="D246" s="228"/>
      <c r="E246" s="234" t="s">
        <v>4792</v>
      </c>
      <c r="F246" s="232" t="s">
        <v>4793</v>
      </c>
      <c r="G246" s="2">
        <f t="shared" si="17"/>
        <v>28</v>
      </c>
      <c r="H246" s="206" t="str">
        <f t="shared" si="18"/>
        <v>T04</v>
      </c>
      <c r="I246" s="105" t="str">
        <f t="shared" si="18"/>
        <v>Travel and subsistence costs</v>
      </c>
      <c r="J246" s="206">
        <v>551</v>
      </c>
      <c r="K246" s="7" t="s">
        <v>33</v>
      </c>
    </row>
    <row r="247" spans="1:11">
      <c r="A247" s="218"/>
      <c r="B247" s="219"/>
      <c r="C247" s="228"/>
      <c r="D247" s="228"/>
      <c r="E247" s="234" t="s">
        <v>4794</v>
      </c>
      <c r="F247" s="232" t="s">
        <v>4795</v>
      </c>
      <c r="G247" s="2">
        <f t="shared" si="17"/>
        <v>14</v>
      </c>
      <c r="H247" s="206" t="str">
        <f t="shared" si="18"/>
        <v>T05</v>
      </c>
      <c r="I247" s="105" t="str">
        <f t="shared" si="18"/>
        <v>Training costs</v>
      </c>
      <c r="J247" s="206">
        <v>551</v>
      </c>
      <c r="K247" s="7" t="s">
        <v>33</v>
      </c>
    </row>
    <row r="248" spans="1:11">
      <c r="A248" s="218"/>
      <c r="B248" s="219"/>
      <c r="C248" s="228"/>
      <c r="D248" s="228"/>
      <c r="E248" s="234" t="s">
        <v>4796</v>
      </c>
      <c r="F248" s="232" t="s">
        <v>4797</v>
      </c>
      <c r="G248" s="2">
        <f t="shared" si="17"/>
        <v>22</v>
      </c>
      <c r="H248" s="206" t="str">
        <f t="shared" si="18"/>
        <v>T06</v>
      </c>
      <c r="I248" s="105" t="str">
        <f t="shared" si="18"/>
        <v>Equipment and services</v>
      </c>
      <c r="J248" s="206">
        <v>551</v>
      </c>
      <c r="K248" s="7" t="s">
        <v>33</v>
      </c>
    </row>
    <row r="249" spans="1:11">
      <c r="A249" s="218"/>
      <c r="B249" s="219"/>
      <c r="C249" s="228"/>
      <c r="D249" s="228"/>
      <c r="E249" s="234" t="s">
        <v>4798</v>
      </c>
      <c r="F249" s="232" t="s">
        <v>4799</v>
      </c>
      <c r="G249" s="2">
        <f t="shared" si="17"/>
        <v>30</v>
      </c>
      <c r="H249" s="206" t="str">
        <f t="shared" si="18"/>
        <v>T07</v>
      </c>
      <c r="I249" s="105" t="str">
        <f t="shared" si="18"/>
        <v>Consumables and other Services</v>
      </c>
      <c r="J249" s="206">
        <v>551</v>
      </c>
      <c r="K249" s="7" t="s">
        <v>33</v>
      </c>
    </row>
    <row r="250" spans="1:11">
      <c r="A250" s="218"/>
      <c r="B250" s="219"/>
      <c r="C250" s="228"/>
      <c r="D250" s="228"/>
      <c r="E250" s="234" t="s">
        <v>4800</v>
      </c>
      <c r="F250" s="232" t="s">
        <v>4801</v>
      </c>
      <c r="G250" s="2">
        <f t="shared" si="17"/>
        <v>28</v>
      </c>
      <c r="H250" s="206" t="str">
        <f t="shared" si="18"/>
        <v>T08</v>
      </c>
      <c r="I250" s="105" t="str">
        <f t="shared" si="18"/>
        <v>Subcontracts / Consultancies</v>
      </c>
      <c r="J250" s="206">
        <v>551</v>
      </c>
      <c r="K250" s="7" t="s">
        <v>33</v>
      </c>
    </row>
    <row r="251" spans="1:11">
      <c r="A251" s="218"/>
      <c r="B251" s="219"/>
      <c r="C251" s="228"/>
      <c r="D251" s="228"/>
      <c r="E251" s="234" t="s">
        <v>4802</v>
      </c>
      <c r="F251" s="232" t="s">
        <v>4803</v>
      </c>
      <c r="G251" s="2">
        <f t="shared" si="17"/>
        <v>25</v>
      </c>
      <c r="H251" s="206" t="str">
        <f t="shared" si="18"/>
        <v>T09</v>
      </c>
      <c r="I251" s="105" t="str">
        <f t="shared" si="18"/>
        <v>Monitoring and Evaluation</v>
      </c>
      <c r="J251" s="206">
        <v>551</v>
      </c>
      <c r="K251" s="7" t="s">
        <v>33</v>
      </c>
    </row>
    <row r="252" spans="1:11">
      <c r="A252" s="218"/>
      <c r="B252" s="219"/>
      <c r="C252" s="228"/>
      <c r="D252" s="228"/>
      <c r="E252" s="234" t="s">
        <v>4804</v>
      </c>
      <c r="F252" s="232" t="s">
        <v>4805</v>
      </c>
      <c r="G252" s="2">
        <f t="shared" si="17"/>
        <v>29</v>
      </c>
      <c r="H252" s="206" t="str">
        <f t="shared" si="18"/>
        <v>T10</v>
      </c>
      <c r="I252" s="105" t="str">
        <f t="shared" si="18"/>
        <v>Communications and Visibility</v>
      </c>
      <c r="J252" s="206">
        <v>551</v>
      </c>
      <c r="K252" s="7" t="s">
        <v>33</v>
      </c>
    </row>
    <row r="253" spans="1:11">
      <c r="A253" s="218"/>
      <c r="B253" s="219"/>
      <c r="C253" s="228"/>
      <c r="D253" s="228"/>
      <c r="E253" s="234" t="s">
        <v>4806</v>
      </c>
      <c r="F253" s="232" t="s">
        <v>4807</v>
      </c>
      <c r="G253" s="2">
        <f t="shared" si="17"/>
        <v>25</v>
      </c>
      <c r="H253" s="206" t="str">
        <f t="shared" si="18"/>
        <v>T11</v>
      </c>
      <c r="I253" s="105" t="str">
        <f t="shared" si="18"/>
        <v>Finance &amp; Admin Assistant</v>
      </c>
      <c r="J253" s="206">
        <v>551</v>
      </c>
      <c r="K253" s="7" t="s">
        <v>33</v>
      </c>
    </row>
    <row r="254" spans="1:11">
      <c r="A254" s="218"/>
      <c r="B254" s="219"/>
      <c r="C254" s="228"/>
      <c r="D254" s="228"/>
      <c r="E254" s="234" t="s">
        <v>7021</v>
      </c>
      <c r="F254" s="232" t="s">
        <v>4636</v>
      </c>
      <c r="G254" s="2"/>
      <c r="H254" s="206"/>
      <c r="I254" s="105"/>
      <c r="J254" s="206"/>
      <c r="K254" s="7" t="s">
        <v>33</v>
      </c>
    </row>
    <row r="255" spans="1:11">
      <c r="A255" s="218"/>
      <c r="B255" s="219"/>
      <c r="C255" s="228">
        <v>552</v>
      </c>
      <c r="D255" s="228" t="s">
        <v>4808</v>
      </c>
      <c r="E255" s="234"/>
      <c r="F255" s="232"/>
      <c r="G255" s="2">
        <f t="shared" si="17"/>
        <v>25</v>
      </c>
      <c r="H255" s="206" t="str">
        <f t="shared" si="18"/>
        <v>552</v>
      </c>
      <c r="I255" s="105" t="str">
        <f t="shared" ref="I255:I285" si="19">B255&amp;D255&amp;F255</f>
        <v>EU-GCCA Projects Phase II</v>
      </c>
      <c r="J255" s="206">
        <v>50</v>
      </c>
      <c r="K255" s="7" t="s">
        <v>29</v>
      </c>
    </row>
    <row r="256" spans="1:11">
      <c r="A256" s="218"/>
      <c r="B256" s="219"/>
      <c r="C256" s="228"/>
      <c r="D256" s="228"/>
      <c r="E256" s="234" t="s">
        <v>4809</v>
      </c>
      <c r="F256" s="232" t="s">
        <v>4634</v>
      </c>
      <c r="G256" s="2">
        <f t="shared" si="17"/>
        <v>19</v>
      </c>
      <c r="H256" s="206" t="str">
        <f t="shared" si="18"/>
        <v>A01</v>
      </c>
      <c r="I256" s="105" t="str">
        <f t="shared" si="19"/>
        <v>Project Team Leader</v>
      </c>
      <c r="J256" s="206">
        <v>552</v>
      </c>
      <c r="K256" s="7" t="s">
        <v>33</v>
      </c>
    </row>
    <row r="257" spans="1:11">
      <c r="A257" s="218"/>
      <c r="B257" s="219"/>
      <c r="C257" s="228"/>
      <c r="D257" s="228"/>
      <c r="E257" s="234" t="s">
        <v>4810</v>
      </c>
      <c r="F257" s="232" t="s">
        <v>4637</v>
      </c>
      <c r="G257" s="2">
        <f t="shared" si="17"/>
        <v>15</v>
      </c>
      <c r="H257" s="206" t="str">
        <f t="shared" si="18"/>
        <v>A02</v>
      </c>
      <c r="I257" s="105" t="str">
        <f t="shared" si="19"/>
        <v>Finance Officer</v>
      </c>
      <c r="J257" s="206">
        <v>552</v>
      </c>
      <c r="K257" s="7" t="s">
        <v>33</v>
      </c>
    </row>
    <row r="258" spans="1:11">
      <c r="A258" s="218"/>
      <c r="B258" s="219"/>
      <c r="C258" s="228"/>
      <c r="D258" s="228"/>
      <c r="E258" s="234" t="s">
        <v>4811</v>
      </c>
      <c r="F258" s="232" t="s">
        <v>4638</v>
      </c>
      <c r="G258" s="2">
        <f t="shared" si="17"/>
        <v>10</v>
      </c>
      <c r="H258" s="206" t="str">
        <f t="shared" si="18"/>
        <v>A03</v>
      </c>
      <c r="I258" s="105" t="str">
        <f t="shared" si="19"/>
        <v>IT Officer</v>
      </c>
      <c r="J258" s="206">
        <v>552</v>
      </c>
      <c r="K258" s="7" t="s">
        <v>33</v>
      </c>
    </row>
    <row r="259" spans="1:11">
      <c r="A259" s="218"/>
      <c r="B259" s="219"/>
      <c r="C259" s="228"/>
      <c r="D259" s="228"/>
      <c r="E259" s="234" t="s">
        <v>4812</v>
      </c>
      <c r="F259" s="232" t="s">
        <v>4813</v>
      </c>
      <c r="G259" s="2">
        <f t="shared" si="17"/>
        <v>22</v>
      </c>
      <c r="H259" s="206" t="str">
        <f t="shared" ref="H259:H285" si="20">A259&amp;C259&amp;E259</f>
        <v>A04</v>
      </c>
      <c r="I259" s="105" t="str">
        <f t="shared" si="19"/>
        <v>Senior Research Fellow</v>
      </c>
      <c r="J259" s="206">
        <v>552</v>
      </c>
      <c r="K259" s="7" t="s">
        <v>33</v>
      </c>
    </row>
    <row r="260" spans="1:11">
      <c r="A260" s="218"/>
      <c r="B260" s="219"/>
      <c r="C260" s="228"/>
      <c r="D260" s="228"/>
      <c r="E260" s="234" t="s">
        <v>4814</v>
      </c>
      <c r="F260" s="232" t="s">
        <v>4641</v>
      </c>
      <c r="G260" s="2">
        <f t="shared" si="17"/>
        <v>15</v>
      </c>
      <c r="H260" s="206" t="str">
        <f t="shared" si="20"/>
        <v>A05</v>
      </c>
      <c r="I260" s="105" t="str">
        <f t="shared" si="19"/>
        <v>Research Fellow</v>
      </c>
      <c r="J260" s="206">
        <v>552</v>
      </c>
      <c r="K260" s="7" t="s">
        <v>33</v>
      </c>
    </row>
    <row r="261" spans="1:11">
      <c r="A261" s="218"/>
      <c r="B261" s="219"/>
      <c r="C261" s="228"/>
      <c r="D261" s="228"/>
      <c r="E261" s="234" t="s">
        <v>4815</v>
      </c>
      <c r="F261" s="232" t="s">
        <v>4816</v>
      </c>
      <c r="G261" s="2">
        <f t="shared" si="17"/>
        <v>8</v>
      </c>
      <c r="H261" s="206" t="str">
        <f t="shared" si="20"/>
        <v>A06</v>
      </c>
      <c r="I261" s="105" t="str">
        <f t="shared" si="19"/>
        <v>Lecturer</v>
      </c>
      <c r="J261" s="206">
        <v>552</v>
      </c>
      <c r="K261" s="7" t="s">
        <v>33</v>
      </c>
    </row>
    <row r="262" spans="1:11">
      <c r="A262" s="218"/>
      <c r="B262" s="219"/>
      <c r="C262" s="228"/>
      <c r="D262" s="228"/>
      <c r="E262" s="234" t="s">
        <v>4817</v>
      </c>
      <c r="F262" s="232" t="s">
        <v>4642</v>
      </c>
      <c r="G262" s="2">
        <f t="shared" si="17"/>
        <v>15</v>
      </c>
      <c r="H262" s="206" t="str">
        <f t="shared" si="20"/>
        <v>A07</v>
      </c>
      <c r="I262" s="105" t="str">
        <f t="shared" si="19"/>
        <v>Project Manager</v>
      </c>
      <c r="J262" s="206">
        <v>552</v>
      </c>
      <c r="K262" s="7" t="s">
        <v>33</v>
      </c>
    </row>
    <row r="263" spans="1:11">
      <c r="A263" s="218"/>
      <c r="B263" s="219"/>
      <c r="C263" s="228"/>
      <c r="D263" s="228"/>
      <c r="E263" s="234" t="s">
        <v>4818</v>
      </c>
      <c r="F263" s="232" t="s">
        <v>4819</v>
      </c>
      <c r="G263" s="2">
        <f t="shared" si="17"/>
        <v>23</v>
      </c>
      <c r="H263" s="206" t="str">
        <f t="shared" si="20"/>
        <v>A08</v>
      </c>
      <c r="I263" s="105" t="str">
        <f t="shared" si="19"/>
        <v>Research Assistants (4)</v>
      </c>
      <c r="J263" s="206">
        <v>552</v>
      </c>
      <c r="K263" s="7" t="s">
        <v>33</v>
      </c>
    </row>
    <row r="264" spans="1:11">
      <c r="A264" s="218"/>
      <c r="B264" s="219"/>
      <c r="C264" s="228"/>
      <c r="D264" s="228"/>
      <c r="E264" s="234" t="s">
        <v>4820</v>
      </c>
      <c r="F264" s="232" t="s">
        <v>4636</v>
      </c>
      <c r="G264" s="2">
        <f t="shared" si="17"/>
        <v>17</v>
      </c>
      <c r="H264" s="206" t="str">
        <f t="shared" si="20"/>
        <v>A09</v>
      </c>
      <c r="I264" s="105" t="str">
        <f t="shared" si="19"/>
        <v>Project Assistant</v>
      </c>
      <c r="J264" s="206">
        <v>552</v>
      </c>
      <c r="K264" s="7" t="s">
        <v>33</v>
      </c>
    </row>
    <row r="265" spans="1:11">
      <c r="A265" s="218"/>
      <c r="B265" s="219"/>
      <c r="C265" s="228"/>
      <c r="D265" s="228"/>
      <c r="E265" s="234" t="s">
        <v>37</v>
      </c>
      <c r="F265" s="232" t="s">
        <v>4821</v>
      </c>
      <c r="G265" s="2">
        <f t="shared" si="17"/>
        <v>23</v>
      </c>
      <c r="H265" s="206" t="str">
        <f t="shared" si="20"/>
        <v>A10</v>
      </c>
      <c r="I265" s="105" t="str">
        <f t="shared" si="19"/>
        <v>In Country Coordinators</v>
      </c>
      <c r="J265" s="206">
        <v>552</v>
      </c>
      <c r="K265" s="7" t="s">
        <v>33</v>
      </c>
    </row>
    <row r="266" spans="1:11">
      <c r="A266" s="218"/>
      <c r="B266" s="219"/>
      <c r="C266" s="228"/>
      <c r="D266" s="228"/>
      <c r="E266" s="234" t="s">
        <v>4822</v>
      </c>
      <c r="F266" s="232" t="s">
        <v>4823</v>
      </c>
      <c r="G266" s="2">
        <f t="shared" si="17"/>
        <v>31</v>
      </c>
      <c r="H266" s="206" t="str">
        <f t="shared" si="20"/>
        <v>A11</v>
      </c>
      <c r="I266" s="105" t="str">
        <f t="shared" si="19"/>
        <v>Monitoring &amp; Evaluation Officer</v>
      </c>
      <c r="J266" s="206">
        <v>552</v>
      </c>
      <c r="K266" s="7" t="s">
        <v>33</v>
      </c>
    </row>
    <row r="267" spans="1:11">
      <c r="A267" s="218"/>
      <c r="B267" s="219"/>
      <c r="C267" s="228"/>
      <c r="D267" s="228"/>
      <c r="E267" s="234" t="s">
        <v>4824</v>
      </c>
      <c r="F267" s="232" t="s">
        <v>4825</v>
      </c>
      <c r="G267" s="2">
        <f t="shared" si="17"/>
        <v>19</v>
      </c>
      <c r="H267" s="206" t="str">
        <f t="shared" si="20"/>
        <v>A12</v>
      </c>
      <c r="I267" s="105" t="str">
        <f t="shared" si="19"/>
        <v>Publication Officer</v>
      </c>
      <c r="J267" s="206">
        <v>552</v>
      </c>
      <c r="K267" s="7" t="s">
        <v>33</v>
      </c>
    </row>
    <row r="268" spans="1:11">
      <c r="A268" s="218"/>
      <c r="B268" s="219"/>
      <c r="C268" s="228"/>
      <c r="D268" s="228"/>
      <c r="E268" s="234" t="s">
        <v>4826</v>
      </c>
      <c r="F268" s="232" t="s">
        <v>4827</v>
      </c>
      <c r="G268" s="2">
        <f t="shared" si="17"/>
        <v>19</v>
      </c>
      <c r="H268" s="206" t="str">
        <f t="shared" si="20"/>
        <v>A13</v>
      </c>
      <c r="I268" s="105" t="str">
        <f t="shared" si="19"/>
        <v>Boat Transportation</v>
      </c>
      <c r="J268" s="206">
        <v>552</v>
      </c>
      <c r="K268" s="7" t="s">
        <v>33</v>
      </c>
    </row>
    <row r="269" spans="1:11">
      <c r="A269" s="218"/>
      <c r="B269" s="219"/>
      <c r="C269" s="228"/>
      <c r="D269" s="228"/>
      <c r="E269" s="234" t="s">
        <v>4828</v>
      </c>
      <c r="F269" s="232" t="s">
        <v>4829</v>
      </c>
      <c r="G269" s="2">
        <f t="shared" si="17"/>
        <v>14</v>
      </c>
      <c r="H269" s="206" t="str">
        <f t="shared" si="20"/>
        <v>A14</v>
      </c>
      <c r="I269" s="105" t="str">
        <f t="shared" si="19"/>
        <v>Local Airfares</v>
      </c>
      <c r="J269" s="206">
        <v>552</v>
      </c>
      <c r="K269" s="7" t="s">
        <v>33</v>
      </c>
    </row>
    <row r="270" spans="1:11">
      <c r="A270" s="218"/>
      <c r="B270" s="219"/>
      <c r="C270" s="228"/>
      <c r="D270" s="228"/>
      <c r="E270" s="234" t="s">
        <v>4830</v>
      </c>
      <c r="F270" s="232" t="s">
        <v>4831</v>
      </c>
      <c r="G270" s="2">
        <f t="shared" si="17"/>
        <v>20</v>
      </c>
      <c r="H270" s="206" t="str">
        <f t="shared" si="20"/>
        <v>A15</v>
      </c>
      <c r="I270" s="105" t="str">
        <f t="shared" si="19"/>
        <v>International Travel</v>
      </c>
      <c r="J270" s="206">
        <v>552</v>
      </c>
      <c r="K270" s="7" t="s">
        <v>33</v>
      </c>
    </row>
    <row r="271" spans="1:11">
      <c r="A271" s="218"/>
      <c r="B271" s="219"/>
      <c r="C271" s="228"/>
      <c r="D271" s="228"/>
      <c r="E271" s="234" t="s">
        <v>4832</v>
      </c>
      <c r="F271" s="232" t="s">
        <v>4833</v>
      </c>
      <c r="G271" s="2">
        <f t="shared" si="17"/>
        <v>7</v>
      </c>
      <c r="H271" s="206" t="str">
        <f t="shared" si="20"/>
        <v>A16</v>
      </c>
      <c r="I271" s="105" t="str">
        <f t="shared" si="19"/>
        <v>Perdiem</v>
      </c>
      <c r="J271" s="206">
        <v>552</v>
      </c>
      <c r="K271" s="7" t="s">
        <v>33</v>
      </c>
    </row>
    <row r="272" spans="1:11">
      <c r="A272" s="218"/>
      <c r="B272" s="219"/>
      <c r="C272" s="228"/>
      <c r="D272" s="228"/>
      <c r="E272" s="234" t="s">
        <v>4834</v>
      </c>
      <c r="F272" s="232" t="s">
        <v>4835</v>
      </c>
      <c r="G272" s="2">
        <f t="shared" si="17"/>
        <v>18</v>
      </c>
      <c r="H272" s="206" t="str">
        <f t="shared" si="20"/>
        <v>A17</v>
      </c>
      <c r="I272" s="105" t="str">
        <f t="shared" si="19"/>
        <v>Other Travel Costs</v>
      </c>
      <c r="J272" s="206">
        <v>552</v>
      </c>
      <c r="K272" s="7" t="s">
        <v>33</v>
      </c>
    </row>
    <row r="273" spans="1:11">
      <c r="A273" s="218"/>
      <c r="B273" s="219"/>
      <c r="C273" s="228"/>
      <c r="D273" s="228"/>
      <c r="E273" s="234" t="s">
        <v>4836</v>
      </c>
      <c r="F273" s="232" t="s">
        <v>4837</v>
      </c>
      <c r="G273" s="2">
        <f t="shared" si="17"/>
        <v>35</v>
      </c>
      <c r="H273" s="206" t="str">
        <f t="shared" si="20"/>
        <v>A18</v>
      </c>
      <c r="I273" s="105" t="str">
        <f t="shared" si="19"/>
        <v>Equipment for Office Administration</v>
      </c>
      <c r="J273" s="206">
        <v>552</v>
      </c>
      <c r="K273" s="7" t="s">
        <v>33</v>
      </c>
    </row>
    <row r="274" spans="1:11">
      <c r="A274" s="218"/>
      <c r="B274" s="219"/>
      <c r="C274" s="228"/>
      <c r="D274" s="228"/>
      <c r="E274" s="234" t="s">
        <v>4838</v>
      </c>
      <c r="F274" s="232" t="s">
        <v>4839</v>
      </c>
      <c r="G274" s="2">
        <f t="shared" si="17"/>
        <v>28</v>
      </c>
      <c r="H274" s="206" t="str">
        <f t="shared" si="20"/>
        <v>A19</v>
      </c>
      <c r="I274" s="105" t="str">
        <f t="shared" si="19"/>
        <v>Equipment for Implementation</v>
      </c>
      <c r="J274" s="206">
        <v>552</v>
      </c>
      <c r="K274" s="7" t="s">
        <v>33</v>
      </c>
    </row>
    <row r="275" spans="1:11">
      <c r="A275" s="218"/>
      <c r="B275" s="219"/>
      <c r="C275" s="228"/>
      <c r="D275" s="228"/>
      <c r="E275" s="234" t="s">
        <v>43</v>
      </c>
      <c r="F275" s="232" t="s">
        <v>4840</v>
      </c>
      <c r="G275" s="2">
        <f t="shared" si="17"/>
        <v>11</v>
      </c>
      <c r="H275" s="206" t="str">
        <f t="shared" si="20"/>
        <v>A20</v>
      </c>
      <c r="I275" s="105" t="str">
        <f t="shared" si="19"/>
        <v>Office Rent</v>
      </c>
      <c r="J275" s="206">
        <v>552</v>
      </c>
      <c r="K275" s="7" t="s">
        <v>33</v>
      </c>
    </row>
    <row r="276" spans="1:11">
      <c r="A276" s="218"/>
      <c r="B276" s="219"/>
      <c r="C276" s="228"/>
      <c r="D276" s="228"/>
      <c r="E276" s="234" t="s">
        <v>4841</v>
      </c>
      <c r="F276" s="232" t="s">
        <v>4842</v>
      </c>
      <c r="G276" s="2">
        <f t="shared" si="17"/>
        <v>27</v>
      </c>
      <c r="H276" s="206" t="str">
        <f t="shared" si="20"/>
        <v>A21</v>
      </c>
      <c r="I276" s="105" t="str">
        <f t="shared" si="19"/>
        <v>Country Offices Consumables</v>
      </c>
      <c r="J276" s="206">
        <v>552</v>
      </c>
      <c r="K276" s="7" t="s">
        <v>33</v>
      </c>
    </row>
    <row r="277" spans="1:11">
      <c r="A277" s="218"/>
      <c r="B277" s="219"/>
      <c r="C277" s="228"/>
      <c r="D277" s="228"/>
      <c r="E277" s="234" t="s">
        <v>4843</v>
      </c>
      <c r="F277" s="232" t="s">
        <v>4844</v>
      </c>
      <c r="G277" s="2">
        <f t="shared" si="17"/>
        <v>32</v>
      </c>
      <c r="H277" s="206" t="str">
        <f t="shared" si="20"/>
        <v>A22</v>
      </c>
      <c r="I277" s="105" t="str">
        <f t="shared" si="19"/>
        <v>Country Offices - Other Services</v>
      </c>
      <c r="J277" s="206">
        <v>552</v>
      </c>
      <c r="K277" s="7" t="s">
        <v>33</v>
      </c>
    </row>
    <row r="278" spans="1:11">
      <c r="A278" s="218"/>
      <c r="B278" s="219"/>
      <c r="C278" s="228"/>
      <c r="D278" s="228"/>
      <c r="E278" s="234" t="s">
        <v>4845</v>
      </c>
      <c r="F278" s="232" t="s">
        <v>4391</v>
      </c>
      <c r="G278" s="2">
        <f t="shared" si="17"/>
        <v>12</v>
      </c>
      <c r="H278" s="206" t="str">
        <f t="shared" si="20"/>
        <v>A23</v>
      </c>
      <c r="I278" s="105" t="str">
        <f t="shared" si="19"/>
        <v>Publications</v>
      </c>
      <c r="J278" s="206">
        <v>552</v>
      </c>
      <c r="K278" s="7" t="s">
        <v>33</v>
      </c>
    </row>
    <row r="279" spans="1:11">
      <c r="A279" s="218"/>
      <c r="B279" s="219"/>
      <c r="C279" s="228"/>
      <c r="D279" s="228"/>
      <c r="E279" s="234" t="s">
        <v>4846</v>
      </c>
      <c r="F279" s="232" t="s">
        <v>4847</v>
      </c>
      <c r="G279" s="2">
        <f t="shared" si="17"/>
        <v>17</v>
      </c>
      <c r="H279" s="206" t="str">
        <f t="shared" si="20"/>
        <v>A24</v>
      </c>
      <c r="I279" s="105" t="str">
        <f t="shared" si="19"/>
        <v>Financial Support</v>
      </c>
      <c r="J279" s="206">
        <v>552</v>
      </c>
      <c r="K279" s="7" t="s">
        <v>33</v>
      </c>
    </row>
    <row r="280" spans="1:11">
      <c r="A280" s="218"/>
      <c r="B280" s="219"/>
      <c r="C280" s="228"/>
      <c r="D280" s="228"/>
      <c r="E280" s="234" t="s">
        <v>4848</v>
      </c>
      <c r="F280" s="232" t="s">
        <v>4849</v>
      </c>
      <c r="G280" s="2">
        <f t="shared" si="17"/>
        <v>31</v>
      </c>
      <c r="H280" s="206" t="str">
        <f t="shared" si="20"/>
        <v>A25</v>
      </c>
      <c r="I280" s="105" t="str">
        <f t="shared" si="19"/>
        <v>Expenditure Verification /Audit</v>
      </c>
      <c r="J280" s="206">
        <v>552</v>
      </c>
      <c r="K280" s="7" t="s">
        <v>33</v>
      </c>
    </row>
    <row r="281" spans="1:11">
      <c r="A281" s="218"/>
      <c r="B281" s="219"/>
      <c r="C281" s="228"/>
      <c r="D281" s="228"/>
      <c r="E281" s="234" t="s">
        <v>4850</v>
      </c>
      <c r="F281" s="232" t="s">
        <v>4648</v>
      </c>
      <c r="G281" s="2">
        <f t="shared" si="17"/>
        <v>13</v>
      </c>
      <c r="H281" s="206" t="str">
        <f t="shared" si="20"/>
        <v>A26</v>
      </c>
      <c r="I281" s="105" t="str">
        <f t="shared" si="19"/>
        <v>Consultancies</v>
      </c>
      <c r="J281" s="206">
        <v>552</v>
      </c>
      <c r="K281" s="7" t="s">
        <v>33</v>
      </c>
    </row>
    <row r="282" spans="1:11">
      <c r="A282" s="218"/>
      <c r="B282" s="219"/>
      <c r="C282" s="228"/>
      <c r="D282" s="228"/>
      <c r="E282" s="234" t="s">
        <v>4851</v>
      </c>
      <c r="F282" s="232" t="s">
        <v>4852</v>
      </c>
      <c r="G282" s="2">
        <f t="shared" si="17"/>
        <v>31</v>
      </c>
      <c r="H282" s="206" t="str">
        <f t="shared" si="20"/>
        <v>A27</v>
      </c>
      <c r="I282" s="105" t="str">
        <f t="shared" si="19"/>
        <v>Costs of Conferences /Workshops</v>
      </c>
      <c r="J282" s="206">
        <v>552</v>
      </c>
      <c r="K282" s="7" t="s">
        <v>33</v>
      </c>
    </row>
    <row r="283" spans="1:11">
      <c r="A283" s="218"/>
      <c r="B283" s="219"/>
      <c r="C283" s="228"/>
      <c r="D283" s="228"/>
      <c r="E283" s="234" t="s">
        <v>4853</v>
      </c>
      <c r="F283" s="232" t="s">
        <v>4854</v>
      </c>
      <c r="G283" s="2">
        <f t="shared" si="17"/>
        <v>18</v>
      </c>
      <c r="H283" s="206" t="str">
        <f t="shared" si="20"/>
        <v>A28</v>
      </c>
      <c r="I283" s="105" t="str">
        <f t="shared" si="19"/>
        <v>Visibility Actions</v>
      </c>
      <c r="J283" s="206">
        <v>552</v>
      </c>
      <c r="K283" s="7" t="s">
        <v>33</v>
      </c>
    </row>
    <row r="284" spans="1:11">
      <c r="A284" s="218"/>
      <c r="B284" s="219"/>
      <c r="C284" s="228"/>
      <c r="D284" s="228"/>
      <c r="E284" s="234" t="s">
        <v>4855</v>
      </c>
      <c r="F284" s="232" t="s">
        <v>4856</v>
      </c>
      <c r="G284" s="2">
        <f t="shared" si="17"/>
        <v>13</v>
      </c>
      <c r="H284" s="206" t="str">
        <f t="shared" si="20"/>
        <v>A29</v>
      </c>
      <c r="I284" s="105" t="str">
        <f t="shared" si="19"/>
        <v>Freight Costs</v>
      </c>
      <c r="J284" s="206">
        <v>552</v>
      </c>
      <c r="K284" s="7" t="s">
        <v>33</v>
      </c>
    </row>
    <row r="285" spans="1:11">
      <c r="A285" s="218"/>
      <c r="B285" s="219"/>
      <c r="C285" s="228"/>
      <c r="D285" s="228"/>
      <c r="E285" s="234" t="s">
        <v>4857</v>
      </c>
      <c r="F285" s="232" t="s">
        <v>4858</v>
      </c>
      <c r="G285" s="2">
        <f t="shared" si="17"/>
        <v>14</v>
      </c>
      <c r="H285" s="206" t="str">
        <f t="shared" si="20"/>
        <v>A30</v>
      </c>
      <c r="I285" s="105" t="str">
        <f t="shared" si="19"/>
        <v>Indirect Costs</v>
      </c>
      <c r="J285" s="206">
        <v>552</v>
      </c>
      <c r="K285" s="7" t="s">
        <v>33</v>
      </c>
    </row>
    <row r="286" spans="1:11">
      <c r="A286" s="218"/>
      <c r="B286" s="219"/>
      <c r="C286" s="228"/>
      <c r="D286" s="228"/>
      <c r="E286" s="234"/>
      <c r="F286" s="232"/>
      <c r="G286" s="2"/>
      <c r="H286" s="206"/>
      <c r="I286" s="105"/>
      <c r="J286" s="206"/>
      <c r="K286" s="7"/>
    </row>
    <row r="287" spans="1:11">
      <c r="A287" s="218"/>
      <c r="B287" s="219"/>
      <c r="C287" s="228" t="s">
        <v>5775</v>
      </c>
      <c r="D287" s="228" t="s">
        <v>4634</v>
      </c>
      <c r="E287" s="234"/>
      <c r="F287" s="232"/>
      <c r="G287" s="2"/>
      <c r="H287" s="206"/>
      <c r="I287" s="105"/>
      <c r="J287" s="206"/>
      <c r="K287" s="7" t="s">
        <v>29</v>
      </c>
    </row>
    <row r="288" spans="1:11">
      <c r="A288" s="218"/>
      <c r="B288" s="219"/>
      <c r="C288" s="228"/>
      <c r="D288" s="228"/>
      <c r="E288" s="234" t="s">
        <v>5775</v>
      </c>
      <c r="F288" s="232" t="s">
        <v>4634</v>
      </c>
      <c r="G288" s="2"/>
      <c r="H288" s="206"/>
      <c r="I288" s="105"/>
      <c r="J288" s="206"/>
      <c r="K288" s="7"/>
    </row>
    <row r="289" spans="1:11">
      <c r="A289" s="218"/>
      <c r="B289" s="219"/>
      <c r="C289" s="228"/>
      <c r="D289" s="228"/>
      <c r="E289" s="234" t="s">
        <v>5795</v>
      </c>
      <c r="F289" s="232" t="s">
        <v>5796</v>
      </c>
      <c r="G289" s="2"/>
      <c r="H289" s="206"/>
      <c r="I289" s="105"/>
      <c r="J289" s="206"/>
      <c r="K289" s="7"/>
    </row>
    <row r="290" spans="1:11">
      <c r="A290" s="218"/>
      <c r="B290" s="219"/>
      <c r="C290" s="228"/>
      <c r="D290" s="228"/>
      <c r="E290" s="234" t="s">
        <v>5817</v>
      </c>
      <c r="F290" s="232" t="s">
        <v>5818</v>
      </c>
      <c r="G290" s="2"/>
      <c r="H290" s="206"/>
      <c r="I290" s="105"/>
      <c r="J290" s="206"/>
      <c r="K290" s="7"/>
    </row>
    <row r="291" spans="1:11">
      <c r="A291" s="218"/>
      <c r="B291" s="219"/>
      <c r="C291" s="228"/>
      <c r="D291" s="228"/>
      <c r="E291" s="234" t="s">
        <v>5839</v>
      </c>
      <c r="F291" s="232" t="s">
        <v>5840</v>
      </c>
      <c r="G291" s="2"/>
      <c r="H291" s="206"/>
      <c r="I291" s="105"/>
      <c r="J291" s="206"/>
      <c r="K291" s="7"/>
    </row>
    <row r="292" spans="1:11">
      <c r="A292" s="218"/>
      <c r="B292" s="219"/>
      <c r="C292" s="228"/>
      <c r="D292" s="228"/>
      <c r="E292" s="234" t="s">
        <v>5861</v>
      </c>
      <c r="F292" s="232" t="s">
        <v>5862</v>
      </c>
      <c r="G292" s="2"/>
      <c r="H292" s="206"/>
      <c r="I292" s="105"/>
      <c r="J292" s="206"/>
      <c r="K292" s="7"/>
    </row>
    <row r="293" spans="1:11">
      <c r="A293" s="218"/>
      <c r="B293" s="219"/>
      <c r="C293" s="228"/>
      <c r="D293" s="228"/>
      <c r="E293" s="234" t="s">
        <v>5867</v>
      </c>
      <c r="F293" s="232" t="s">
        <v>5868</v>
      </c>
      <c r="G293" s="2"/>
      <c r="H293" s="206"/>
      <c r="I293" s="105"/>
      <c r="J293" s="206"/>
      <c r="K293" s="7"/>
    </row>
    <row r="294" spans="1:11">
      <c r="A294" s="218"/>
      <c r="B294" s="219"/>
      <c r="C294" s="228"/>
      <c r="D294" s="228"/>
      <c r="E294" s="234" t="s">
        <v>5869</v>
      </c>
      <c r="F294" s="232" t="s">
        <v>5870</v>
      </c>
      <c r="G294" s="2"/>
      <c r="H294" s="206"/>
      <c r="I294" s="105"/>
      <c r="J294" s="206"/>
      <c r="K294" s="7"/>
    </row>
    <row r="295" spans="1:11">
      <c r="A295" s="218"/>
      <c r="B295" s="219"/>
      <c r="C295" s="228"/>
      <c r="D295" s="228"/>
      <c r="E295" s="234" t="s">
        <v>5871</v>
      </c>
      <c r="F295" s="232" t="s">
        <v>5872</v>
      </c>
      <c r="G295" s="2"/>
      <c r="H295" s="206"/>
      <c r="I295" s="105"/>
      <c r="J295" s="206"/>
      <c r="K295" s="7"/>
    </row>
    <row r="296" spans="1:11">
      <c r="A296" s="218"/>
      <c r="B296" s="219"/>
      <c r="C296" s="228"/>
      <c r="D296" s="228"/>
      <c r="E296" s="234" t="s">
        <v>5873</v>
      </c>
      <c r="F296" s="232" t="s">
        <v>5874</v>
      </c>
      <c r="G296" s="2"/>
      <c r="H296" s="206"/>
      <c r="I296" s="105"/>
      <c r="J296" s="206"/>
      <c r="K296" s="7"/>
    </row>
    <row r="297" spans="1:11">
      <c r="A297" s="218"/>
      <c r="B297" s="219"/>
      <c r="C297" s="228"/>
      <c r="D297" s="228"/>
      <c r="E297" s="234" t="s">
        <v>5776</v>
      </c>
      <c r="F297" s="232" t="s">
        <v>5777</v>
      </c>
      <c r="G297" s="2"/>
      <c r="H297" s="206"/>
      <c r="I297" s="105"/>
      <c r="J297" s="206"/>
      <c r="K297" s="7" t="s">
        <v>33</v>
      </c>
    </row>
    <row r="298" spans="1:11">
      <c r="A298" s="218"/>
      <c r="B298" s="219"/>
      <c r="C298" s="228"/>
      <c r="D298" s="228"/>
      <c r="E298" s="234" t="s">
        <v>5778</v>
      </c>
      <c r="F298" s="232" t="s">
        <v>5779</v>
      </c>
      <c r="G298" s="2"/>
      <c r="H298" s="206"/>
      <c r="I298" s="105"/>
      <c r="J298" s="206"/>
      <c r="K298" s="7" t="s">
        <v>33</v>
      </c>
    </row>
    <row r="299" spans="1:11">
      <c r="A299" s="218"/>
      <c r="B299" s="219"/>
      <c r="C299" s="228"/>
      <c r="D299" s="228"/>
      <c r="E299" s="234" t="s">
        <v>5780</v>
      </c>
      <c r="F299" s="232" t="s">
        <v>5781</v>
      </c>
      <c r="G299" s="2"/>
      <c r="H299" s="206"/>
      <c r="I299" s="105"/>
      <c r="J299" s="206"/>
      <c r="K299" s="7" t="s">
        <v>33</v>
      </c>
    </row>
    <row r="300" spans="1:11">
      <c r="A300" s="218"/>
      <c r="B300" s="219"/>
      <c r="C300" s="228"/>
      <c r="D300" s="228"/>
      <c r="E300" s="234" t="s">
        <v>5782</v>
      </c>
      <c r="F300" s="232" t="s">
        <v>5783</v>
      </c>
      <c r="G300" s="2"/>
      <c r="H300" s="206"/>
      <c r="I300" s="105"/>
      <c r="J300" s="206"/>
      <c r="K300" s="7" t="s">
        <v>33</v>
      </c>
    </row>
    <row r="301" spans="1:11">
      <c r="A301" s="218"/>
      <c r="B301" s="219"/>
      <c r="C301" s="228"/>
      <c r="D301" s="228"/>
      <c r="E301" s="234" t="s">
        <v>5784</v>
      </c>
      <c r="F301" s="232" t="s">
        <v>4840</v>
      </c>
      <c r="G301" s="2"/>
      <c r="H301" s="206"/>
      <c r="I301" s="105"/>
      <c r="J301" s="206"/>
      <c r="K301" s="7" t="s">
        <v>33</v>
      </c>
    </row>
    <row r="302" spans="1:11">
      <c r="A302" s="218"/>
      <c r="B302" s="219"/>
      <c r="C302" s="228"/>
      <c r="D302" s="228"/>
      <c r="E302" s="234" t="s">
        <v>5785</v>
      </c>
      <c r="F302" s="232" t="s">
        <v>5786</v>
      </c>
      <c r="G302" s="2"/>
      <c r="H302" s="206"/>
      <c r="I302" s="105"/>
      <c r="J302" s="206"/>
      <c r="K302" s="7" t="s">
        <v>33</v>
      </c>
    </row>
    <row r="303" spans="1:11">
      <c r="A303" s="218"/>
      <c r="B303" s="219"/>
      <c r="C303" s="228"/>
      <c r="D303" s="228"/>
      <c r="E303" s="234" t="s">
        <v>5787</v>
      </c>
      <c r="F303" s="232" t="s">
        <v>5788</v>
      </c>
      <c r="G303" s="2"/>
      <c r="H303" s="206"/>
      <c r="I303" s="105"/>
      <c r="J303" s="206"/>
      <c r="K303" s="7" t="s">
        <v>33</v>
      </c>
    </row>
    <row r="304" spans="1:11">
      <c r="A304" s="218"/>
      <c r="B304" s="219"/>
      <c r="C304" s="228"/>
      <c r="D304" s="228"/>
      <c r="E304" s="234" t="s">
        <v>5789</v>
      </c>
      <c r="F304" s="232" t="s">
        <v>5790</v>
      </c>
      <c r="G304" s="2"/>
      <c r="H304" s="206"/>
      <c r="I304" s="105"/>
      <c r="J304" s="206"/>
      <c r="K304" s="7" t="s">
        <v>33</v>
      </c>
    </row>
    <row r="305" spans="1:11">
      <c r="A305" s="218"/>
      <c r="B305" s="219"/>
      <c r="C305" s="228"/>
      <c r="D305" s="228"/>
      <c r="E305" s="234" t="s">
        <v>5791</v>
      </c>
      <c r="F305" s="232" t="s">
        <v>5792</v>
      </c>
      <c r="G305" s="2"/>
      <c r="H305" s="206"/>
      <c r="I305" s="105"/>
      <c r="J305" s="206"/>
      <c r="K305" s="7" t="s">
        <v>33</v>
      </c>
    </row>
    <row r="306" spans="1:11">
      <c r="A306" s="218"/>
      <c r="B306" s="219"/>
      <c r="C306" s="228"/>
      <c r="D306" s="228"/>
      <c r="E306" s="234" t="s">
        <v>5793</v>
      </c>
      <c r="F306" s="232" t="s">
        <v>5794</v>
      </c>
      <c r="G306" s="2"/>
      <c r="H306" s="206"/>
      <c r="I306" s="105"/>
      <c r="J306" s="206"/>
      <c r="K306" s="7" t="s">
        <v>33</v>
      </c>
    </row>
    <row r="307" spans="1:11">
      <c r="A307" s="218"/>
      <c r="B307" s="219"/>
      <c r="C307" s="228"/>
      <c r="D307" s="228"/>
      <c r="E307" s="234"/>
      <c r="F307" s="232"/>
      <c r="G307" s="2"/>
      <c r="H307" s="206"/>
      <c r="I307" s="105"/>
      <c r="J307" s="206"/>
      <c r="K307" s="7"/>
    </row>
    <row r="308" spans="1:11">
      <c r="A308" s="218"/>
      <c r="B308" s="219"/>
      <c r="C308" s="228" t="s">
        <v>5795</v>
      </c>
      <c r="D308" s="228" t="s">
        <v>5796</v>
      </c>
      <c r="E308" s="234"/>
      <c r="F308" s="232"/>
      <c r="G308" s="2"/>
      <c r="H308" s="206"/>
      <c r="I308" s="105"/>
      <c r="J308" s="206"/>
      <c r="K308" s="7" t="s">
        <v>29</v>
      </c>
    </row>
    <row r="309" spans="1:11">
      <c r="A309" s="218"/>
      <c r="B309" s="219"/>
      <c r="C309" s="228"/>
      <c r="D309" s="228"/>
      <c r="E309" s="234" t="s">
        <v>5797</v>
      </c>
      <c r="F309" s="232" t="s">
        <v>5798</v>
      </c>
      <c r="G309" s="2"/>
      <c r="H309" s="206"/>
      <c r="I309" s="105"/>
      <c r="J309" s="206"/>
      <c r="K309" s="7" t="s">
        <v>33</v>
      </c>
    </row>
    <row r="310" spans="1:11">
      <c r="A310" s="218"/>
      <c r="B310" s="219"/>
      <c r="C310" s="228"/>
      <c r="D310" s="228"/>
      <c r="E310" s="234" t="s">
        <v>5799</v>
      </c>
      <c r="F310" s="232" t="s">
        <v>5800</v>
      </c>
      <c r="G310" s="2"/>
      <c r="H310" s="206"/>
      <c r="I310" s="105"/>
      <c r="J310" s="206"/>
      <c r="K310" s="7" t="s">
        <v>33</v>
      </c>
    </row>
    <row r="311" spans="1:11">
      <c r="A311" s="218"/>
      <c r="B311" s="219"/>
      <c r="C311" s="228"/>
      <c r="D311" s="228"/>
      <c r="E311" s="234" t="s">
        <v>5801</v>
      </c>
      <c r="F311" s="232" t="s">
        <v>5802</v>
      </c>
      <c r="G311" s="2"/>
      <c r="H311" s="206"/>
      <c r="I311" s="105"/>
      <c r="J311" s="206"/>
      <c r="K311" s="7" t="s">
        <v>33</v>
      </c>
    </row>
    <row r="312" spans="1:11">
      <c r="A312" s="218"/>
      <c r="B312" s="219"/>
      <c r="C312" s="228"/>
      <c r="D312" s="228"/>
      <c r="E312" s="234" t="s">
        <v>5803</v>
      </c>
      <c r="F312" s="232" t="s">
        <v>5804</v>
      </c>
      <c r="G312" s="2"/>
      <c r="H312" s="206"/>
      <c r="I312" s="105"/>
      <c r="J312" s="206"/>
      <c r="K312" s="7" t="s">
        <v>33</v>
      </c>
    </row>
    <row r="313" spans="1:11">
      <c r="A313" s="218"/>
      <c r="B313" s="219"/>
      <c r="C313" s="228"/>
      <c r="D313" s="228"/>
      <c r="E313" s="234" t="s">
        <v>5805</v>
      </c>
      <c r="F313" s="232" t="s">
        <v>5806</v>
      </c>
      <c r="G313" s="2"/>
      <c r="H313" s="206"/>
      <c r="I313" s="105"/>
      <c r="J313" s="206"/>
      <c r="K313" s="7" t="s">
        <v>33</v>
      </c>
    </row>
    <row r="314" spans="1:11">
      <c r="A314" s="218"/>
      <c r="B314" s="219"/>
      <c r="C314" s="228"/>
      <c r="D314" s="228"/>
      <c r="E314" s="234" t="s">
        <v>5807</v>
      </c>
      <c r="F314" s="232" t="s">
        <v>5808</v>
      </c>
      <c r="G314" s="2"/>
      <c r="H314" s="206"/>
      <c r="I314" s="105"/>
      <c r="J314" s="206"/>
      <c r="K314" s="7" t="s">
        <v>33</v>
      </c>
    </row>
    <row r="315" spans="1:11">
      <c r="A315" s="218"/>
      <c r="B315" s="219"/>
      <c r="C315" s="228"/>
      <c r="D315" s="228"/>
      <c r="E315" s="234" t="s">
        <v>5809</v>
      </c>
      <c r="F315" s="232" t="s">
        <v>5810</v>
      </c>
      <c r="G315" s="2"/>
      <c r="H315" s="206"/>
      <c r="I315" s="105"/>
      <c r="J315" s="206"/>
      <c r="K315" s="7" t="s">
        <v>33</v>
      </c>
    </row>
    <row r="316" spans="1:11">
      <c r="A316" s="218"/>
      <c r="B316" s="219"/>
      <c r="C316" s="228"/>
      <c r="D316" s="228"/>
      <c r="E316" s="234" t="s">
        <v>5811</v>
      </c>
      <c r="F316" s="232" t="s">
        <v>5812</v>
      </c>
      <c r="G316" s="2"/>
      <c r="H316" s="206"/>
      <c r="I316" s="105"/>
      <c r="J316" s="206"/>
      <c r="K316" s="7" t="s">
        <v>33</v>
      </c>
    </row>
    <row r="317" spans="1:11">
      <c r="A317" s="218"/>
      <c r="B317" s="219"/>
      <c r="C317" s="228"/>
      <c r="D317" s="228"/>
      <c r="E317" s="234" t="s">
        <v>5813</v>
      </c>
      <c r="F317" s="232" t="s">
        <v>5814</v>
      </c>
      <c r="G317" s="2"/>
      <c r="H317" s="206"/>
      <c r="I317" s="105"/>
      <c r="J317" s="206"/>
      <c r="K317" s="7" t="s">
        <v>33</v>
      </c>
    </row>
    <row r="318" spans="1:11">
      <c r="A318" s="218"/>
      <c r="B318" s="219"/>
      <c r="C318" s="228"/>
      <c r="D318" s="228"/>
      <c r="E318" s="234" t="s">
        <v>5815</v>
      </c>
      <c r="F318" s="232" t="s">
        <v>5816</v>
      </c>
      <c r="G318" s="2"/>
      <c r="H318" s="206"/>
      <c r="I318" s="105"/>
      <c r="J318" s="206"/>
      <c r="K318" s="7"/>
    </row>
    <row r="319" spans="1:11">
      <c r="A319" s="218"/>
      <c r="B319" s="219"/>
      <c r="C319" s="228"/>
      <c r="D319" s="228"/>
      <c r="E319" s="234"/>
      <c r="F319" s="232"/>
      <c r="G319" s="2"/>
      <c r="H319" s="206"/>
      <c r="I319" s="105"/>
      <c r="J319" s="206"/>
      <c r="K319" s="7"/>
    </row>
    <row r="320" spans="1:11">
      <c r="A320" s="218"/>
      <c r="B320" s="219"/>
      <c r="C320" s="228" t="s">
        <v>5817</v>
      </c>
      <c r="D320" s="228" t="s">
        <v>5818</v>
      </c>
      <c r="E320" s="234"/>
      <c r="F320" s="232"/>
      <c r="G320" s="2"/>
      <c r="H320" s="206"/>
      <c r="I320" s="105"/>
      <c r="J320" s="206"/>
      <c r="K320" s="7" t="s">
        <v>29</v>
      </c>
    </row>
    <row r="321" spans="1:11">
      <c r="A321" s="218"/>
      <c r="B321" s="219"/>
      <c r="C321" s="228"/>
      <c r="D321" s="228"/>
      <c r="E321" s="234" t="s">
        <v>5819</v>
      </c>
      <c r="F321" s="232" t="s">
        <v>5820</v>
      </c>
      <c r="G321" s="2"/>
      <c r="H321" s="206"/>
      <c r="I321" s="105"/>
      <c r="J321" s="206"/>
      <c r="K321" s="7" t="s">
        <v>33</v>
      </c>
    </row>
    <row r="322" spans="1:11">
      <c r="A322" s="218"/>
      <c r="B322" s="219"/>
      <c r="C322" s="228"/>
      <c r="D322" s="228"/>
      <c r="E322" s="234" t="s">
        <v>5821</v>
      </c>
      <c r="F322" s="232" t="s">
        <v>5822</v>
      </c>
      <c r="G322" s="2"/>
      <c r="H322" s="206"/>
      <c r="I322" s="105"/>
      <c r="J322" s="206"/>
      <c r="K322" s="7" t="s">
        <v>33</v>
      </c>
    </row>
    <row r="323" spans="1:11">
      <c r="A323" s="218"/>
      <c r="B323" s="219"/>
      <c r="C323" s="228"/>
      <c r="D323" s="228"/>
      <c r="E323" s="234" t="s">
        <v>5823</v>
      </c>
      <c r="F323" s="232" t="s">
        <v>5824</v>
      </c>
      <c r="G323" s="2"/>
      <c r="H323" s="206"/>
      <c r="I323" s="105"/>
      <c r="J323" s="206"/>
      <c r="K323" s="7" t="s">
        <v>33</v>
      </c>
    </row>
    <row r="324" spans="1:11">
      <c r="A324" s="218"/>
      <c r="B324" s="219"/>
      <c r="C324" s="228"/>
      <c r="D324" s="228"/>
      <c r="E324" s="234" t="s">
        <v>5825</v>
      </c>
      <c r="F324" s="232" t="s">
        <v>5826</v>
      </c>
      <c r="G324" s="2"/>
      <c r="H324" s="206"/>
      <c r="I324" s="105"/>
      <c r="J324" s="206"/>
      <c r="K324" s="7" t="s">
        <v>33</v>
      </c>
    </row>
    <row r="325" spans="1:11">
      <c r="A325" s="218"/>
      <c r="B325" s="219"/>
      <c r="C325" s="228"/>
      <c r="D325" s="228"/>
      <c r="E325" s="234" t="s">
        <v>5827</v>
      </c>
      <c r="F325" s="232" t="s">
        <v>5828</v>
      </c>
      <c r="G325" s="2"/>
      <c r="H325" s="206"/>
      <c r="I325" s="105"/>
      <c r="J325" s="206"/>
      <c r="K325" s="7" t="s">
        <v>33</v>
      </c>
    </row>
    <row r="326" spans="1:11">
      <c r="A326" s="218"/>
      <c r="B326" s="219"/>
      <c r="C326" s="228"/>
      <c r="D326" s="228"/>
      <c r="E326" s="234" t="s">
        <v>5829</v>
      </c>
      <c r="F326" s="232" t="s">
        <v>5830</v>
      </c>
      <c r="G326" s="2"/>
      <c r="H326" s="206"/>
      <c r="I326" s="105"/>
      <c r="J326" s="206"/>
      <c r="K326" s="7" t="s">
        <v>33</v>
      </c>
    </row>
    <row r="327" spans="1:11">
      <c r="A327" s="218"/>
      <c r="B327" s="219"/>
      <c r="C327" s="228"/>
      <c r="D327" s="228"/>
      <c r="E327" s="234" t="s">
        <v>5831</v>
      </c>
      <c r="F327" s="232" t="s">
        <v>5832</v>
      </c>
      <c r="G327" s="2"/>
      <c r="H327" s="206"/>
      <c r="I327" s="105"/>
      <c r="J327" s="206"/>
      <c r="K327" s="7" t="s">
        <v>33</v>
      </c>
    </row>
    <row r="328" spans="1:11">
      <c r="A328" s="218"/>
      <c r="B328" s="219"/>
      <c r="C328" s="228"/>
      <c r="D328" s="228"/>
      <c r="E328" s="234" t="s">
        <v>5833</v>
      </c>
      <c r="F328" s="232" t="s">
        <v>5834</v>
      </c>
      <c r="G328" s="2"/>
      <c r="H328" s="206"/>
      <c r="I328" s="105"/>
      <c r="J328" s="206"/>
      <c r="K328" s="7" t="s">
        <v>33</v>
      </c>
    </row>
    <row r="329" spans="1:11">
      <c r="A329" s="218"/>
      <c r="B329" s="219"/>
      <c r="C329" s="228"/>
      <c r="D329" s="228"/>
      <c r="E329" s="234" t="s">
        <v>5835</v>
      </c>
      <c r="F329" s="232" t="s">
        <v>5836</v>
      </c>
      <c r="G329" s="2"/>
      <c r="H329" s="206"/>
      <c r="I329" s="105"/>
      <c r="J329" s="206"/>
      <c r="K329" s="7" t="s">
        <v>33</v>
      </c>
    </row>
    <row r="330" spans="1:11">
      <c r="A330" s="218"/>
      <c r="B330" s="219"/>
      <c r="C330" s="228"/>
      <c r="D330" s="228"/>
      <c r="E330" s="234" t="s">
        <v>5837</v>
      </c>
      <c r="F330" s="232" t="s">
        <v>5838</v>
      </c>
      <c r="G330" s="2"/>
      <c r="H330" s="206"/>
      <c r="I330" s="105"/>
      <c r="J330" s="206"/>
      <c r="K330" s="7" t="s">
        <v>33</v>
      </c>
    </row>
    <row r="331" spans="1:11">
      <c r="A331" s="218"/>
      <c r="B331" s="219"/>
      <c r="C331" s="228"/>
      <c r="D331" s="228"/>
      <c r="E331" s="234"/>
      <c r="F331" s="232"/>
      <c r="G331" s="2"/>
      <c r="H331" s="206"/>
      <c r="I331" s="105"/>
      <c r="J331" s="206"/>
      <c r="K331" s="7"/>
    </row>
    <row r="332" spans="1:11">
      <c r="A332" s="218"/>
      <c r="B332" s="219"/>
      <c r="C332" s="228" t="s">
        <v>5839</v>
      </c>
      <c r="D332" s="228" t="s">
        <v>5840</v>
      </c>
      <c r="E332" s="234"/>
      <c r="F332" s="232"/>
      <c r="G332" s="2"/>
      <c r="H332" s="206"/>
      <c r="I332" s="105"/>
      <c r="J332" s="206"/>
      <c r="K332" s="7"/>
    </row>
    <row r="333" spans="1:11">
      <c r="A333" s="218"/>
      <c r="B333" s="219"/>
      <c r="C333" s="228"/>
      <c r="D333" s="228"/>
      <c r="E333" s="234" t="s">
        <v>5841</v>
      </c>
      <c r="F333" s="232" t="s">
        <v>5842</v>
      </c>
      <c r="G333" s="2"/>
      <c r="H333" s="206"/>
      <c r="I333" s="105"/>
      <c r="J333" s="206"/>
      <c r="K333" s="7" t="s">
        <v>33</v>
      </c>
    </row>
    <row r="334" spans="1:11">
      <c r="A334" s="218"/>
      <c r="B334" s="219"/>
      <c r="C334" s="228"/>
      <c r="D334" s="228"/>
      <c r="E334" s="234" t="s">
        <v>5843</v>
      </c>
      <c r="F334" s="232" t="s">
        <v>5844</v>
      </c>
      <c r="G334" s="2"/>
      <c r="H334" s="206"/>
      <c r="I334" s="105"/>
      <c r="J334" s="206"/>
      <c r="K334" s="7" t="s">
        <v>33</v>
      </c>
    </row>
    <row r="335" spans="1:11">
      <c r="A335" s="218"/>
      <c r="B335" s="219"/>
      <c r="C335" s="228"/>
      <c r="D335" s="228"/>
      <c r="E335" s="234" t="s">
        <v>5845</v>
      </c>
      <c r="F335" s="232" t="s">
        <v>5846</v>
      </c>
      <c r="G335" s="2"/>
      <c r="H335" s="206"/>
      <c r="I335" s="105"/>
      <c r="J335" s="206"/>
      <c r="K335" s="7" t="s">
        <v>33</v>
      </c>
    </row>
    <row r="336" spans="1:11">
      <c r="A336" s="218"/>
      <c r="B336" s="219"/>
      <c r="C336" s="228"/>
      <c r="D336" s="228"/>
      <c r="E336" s="234" t="s">
        <v>5847</v>
      </c>
      <c r="F336" s="232" t="s">
        <v>5848</v>
      </c>
      <c r="G336" s="2"/>
      <c r="H336" s="206"/>
      <c r="I336" s="105"/>
      <c r="J336" s="206"/>
      <c r="K336" s="7" t="s">
        <v>33</v>
      </c>
    </row>
    <row r="337" spans="1:11">
      <c r="A337" s="218"/>
      <c r="B337" s="219"/>
      <c r="C337" s="228"/>
      <c r="D337" s="228"/>
      <c r="E337" s="234" t="s">
        <v>5849</v>
      </c>
      <c r="F337" s="232" t="s">
        <v>5850</v>
      </c>
      <c r="G337" s="2"/>
      <c r="H337" s="206"/>
      <c r="I337" s="105"/>
      <c r="J337" s="206"/>
      <c r="K337" s="7" t="s">
        <v>33</v>
      </c>
    </row>
    <row r="338" spans="1:11">
      <c r="A338" s="218"/>
      <c r="B338" s="219"/>
      <c r="C338" s="228"/>
      <c r="D338" s="228"/>
      <c r="E338" s="234" t="s">
        <v>5851</v>
      </c>
      <c r="F338" s="232" t="s">
        <v>5852</v>
      </c>
      <c r="G338" s="2"/>
      <c r="H338" s="206"/>
      <c r="I338" s="105"/>
      <c r="J338" s="206"/>
      <c r="K338" s="7" t="s">
        <v>33</v>
      </c>
    </row>
    <row r="339" spans="1:11">
      <c r="A339" s="218"/>
      <c r="B339" s="219"/>
      <c r="C339" s="228"/>
      <c r="D339" s="228"/>
      <c r="E339" s="234" t="s">
        <v>5853</v>
      </c>
      <c r="F339" s="232" t="s">
        <v>5854</v>
      </c>
      <c r="G339" s="2"/>
      <c r="H339" s="206"/>
      <c r="I339" s="105"/>
      <c r="J339" s="206"/>
      <c r="K339" s="7" t="s">
        <v>33</v>
      </c>
    </row>
    <row r="340" spans="1:11">
      <c r="A340" s="218"/>
      <c r="B340" s="219"/>
      <c r="C340" s="228"/>
      <c r="D340" s="228"/>
      <c r="E340" s="234" t="s">
        <v>5855</v>
      </c>
      <c r="F340" s="232" t="s">
        <v>5856</v>
      </c>
      <c r="G340" s="2"/>
      <c r="H340" s="206"/>
      <c r="I340" s="105"/>
      <c r="J340" s="206"/>
      <c r="K340" s="7" t="s">
        <v>33</v>
      </c>
    </row>
    <row r="341" spans="1:11">
      <c r="A341" s="218"/>
      <c r="B341" s="219"/>
      <c r="C341" s="228"/>
      <c r="D341" s="228"/>
      <c r="E341" s="234" t="s">
        <v>5857</v>
      </c>
      <c r="F341" s="232" t="s">
        <v>5858</v>
      </c>
      <c r="G341" s="2"/>
      <c r="H341" s="206"/>
      <c r="I341" s="105"/>
      <c r="J341" s="206"/>
      <c r="K341" s="7" t="s">
        <v>33</v>
      </c>
    </row>
    <row r="342" spans="1:11">
      <c r="A342" s="218"/>
      <c r="B342" s="219"/>
      <c r="C342" s="228"/>
      <c r="D342" s="228"/>
      <c r="E342" s="234" t="s">
        <v>5859</v>
      </c>
      <c r="F342" s="232" t="s">
        <v>5860</v>
      </c>
      <c r="G342" s="2"/>
      <c r="H342" s="206"/>
      <c r="I342" s="105"/>
      <c r="J342" s="206"/>
      <c r="K342" s="7" t="s">
        <v>33</v>
      </c>
    </row>
    <row r="343" spans="1:11">
      <c r="A343" s="218"/>
      <c r="B343" s="219"/>
      <c r="C343" s="228"/>
      <c r="D343" s="228"/>
      <c r="E343" s="234"/>
      <c r="F343" s="232"/>
      <c r="G343" s="2"/>
      <c r="H343" s="206"/>
      <c r="I343" s="105"/>
      <c r="J343" s="206"/>
      <c r="K343" s="7"/>
    </row>
    <row r="344" spans="1:11">
      <c r="A344" s="218"/>
      <c r="B344" s="219"/>
      <c r="C344" s="228" t="s">
        <v>5861</v>
      </c>
      <c r="D344" s="228" t="s">
        <v>5862</v>
      </c>
      <c r="E344" s="234"/>
      <c r="F344" s="232"/>
      <c r="G344" s="2"/>
      <c r="H344" s="206"/>
      <c r="I344" s="105"/>
      <c r="J344" s="206"/>
      <c r="K344" s="7"/>
    </row>
    <row r="345" spans="1:11">
      <c r="A345" s="218"/>
      <c r="B345" s="219"/>
      <c r="C345" s="228"/>
      <c r="D345" s="228"/>
      <c r="E345" s="234" t="s">
        <v>5863</v>
      </c>
      <c r="F345" s="232" t="s">
        <v>5864</v>
      </c>
      <c r="G345" s="2"/>
      <c r="H345" s="206"/>
      <c r="I345" s="105"/>
      <c r="J345" s="206"/>
      <c r="K345" s="7" t="s">
        <v>33</v>
      </c>
    </row>
    <row r="346" spans="1:11">
      <c r="A346" s="218"/>
      <c r="B346" s="219"/>
      <c r="C346" s="228"/>
      <c r="D346" s="228"/>
      <c r="E346" s="234" t="s">
        <v>5865</v>
      </c>
      <c r="F346" s="232" t="s">
        <v>5866</v>
      </c>
      <c r="G346" s="2"/>
      <c r="H346" s="206"/>
      <c r="I346" s="105"/>
      <c r="J346" s="206"/>
      <c r="K346" s="7" t="s">
        <v>33</v>
      </c>
    </row>
    <row r="347" spans="1:11">
      <c r="A347" s="218"/>
      <c r="B347" s="219"/>
      <c r="C347" s="228"/>
      <c r="D347" s="228"/>
      <c r="E347" s="234"/>
      <c r="F347" s="232"/>
      <c r="G347" s="2"/>
      <c r="H347" s="206"/>
      <c r="I347" s="105"/>
      <c r="J347" s="206"/>
      <c r="K347" s="7"/>
    </row>
    <row r="348" spans="1:11">
      <c r="A348" s="218"/>
      <c r="B348" s="219"/>
      <c r="C348" s="228" t="s">
        <v>5867</v>
      </c>
      <c r="D348" s="228" t="s">
        <v>5868</v>
      </c>
      <c r="E348" s="234"/>
      <c r="F348" s="232"/>
      <c r="G348" s="2"/>
      <c r="H348" s="206"/>
      <c r="I348" s="105"/>
      <c r="J348" s="206"/>
      <c r="K348" s="7" t="s">
        <v>33</v>
      </c>
    </row>
    <row r="349" spans="1:11">
      <c r="A349" s="218"/>
      <c r="B349" s="219"/>
      <c r="C349" s="228"/>
      <c r="D349" s="228"/>
      <c r="E349" s="234"/>
      <c r="F349" s="232"/>
      <c r="G349" s="2"/>
      <c r="H349" s="206"/>
      <c r="I349" s="105"/>
      <c r="J349" s="206"/>
      <c r="K349" s="7"/>
    </row>
    <row r="350" spans="1:11">
      <c r="A350" s="218"/>
      <c r="B350" s="219"/>
      <c r="C350" s="228" t="s">
        <v>5869</v>
      </c>
      <c r="D350" s="228" t="s">
        <v>5870</v>
      </c>
      <c r="E350" s="234"/>
      <c r="F350" s="232"/>
      <c r="G350" s="2"/>
      <c r="H350" s="206"/>
      <c r="I350" s="105"/>
      <c r="J350" s="206"/>
      <c r="K350" s="7" t="s">
        <v>33</v>
      </c>
    </row>
    <row r="351" spans="1:11">
      <c r="A351" s="218"/>
      <c r="B351" s="219"/>
      <c r="C351" s="228"/>
      <c r="D351" s="228"/>
      <c r="E351" s="234"/>
      <c r="F351" s="232"/>
      <c r="G351" s="2"/>
      <c r="H351" s="206"/>
      <c r="I351" s="105"/>
      <c r="J351" s="206"/>
      <c r="K351" s="7"/>
    </row>
    <row r="352" spans="1:11">
      <c r="A352" s="218"/>
      <c r="B352" s="219"/>
      <c r="C352" s="228" t="s">
        <v>5871</v>
      </c>
      <c r="D352" s="228" t="s">
        <v>5872</v>
      </c>
      <c r="E352" s="234"/>
      <c r="F352" s="232"/>
      <c r="G352" s="2"/>
      <c r="H352" s="206"/>
      <c r="I352" s="105"/>
      <c r="J352" s="206"/>
      <c r="K352" s="7" t="s">
        <v>33</v>
      </c>
    </row>
    <row r="353" spans="1:11">
      <c r="A353" s="218"/>
      <c r="B353" s="219"/>
      <c r="C353" s="228"/>
      <c r="D353" s="228"/>
      <c r="E353" s="234"/>
      <c r="F353" s="232"/>
      <c r="G353" s="2"/>
      <c r="H353" s="206"/>
      <c r="I353" s="105"/>
      <c r="J353" s="206"/>
      <c r="K353" s="7"/>
    </row>
    <row r="354" spans="1:11">
      <c r="A354" s="218"/>
      <c r="B354" s="219"/>
      <c r="C354" s="228" t="s">
        <v>5873</v>
      </c>
      <c r="D354" s="228" t="s">
        <v>5874</v>
      </c>
      <c r="E354" s="234"/>
      <c r="F354" s="232"/>
      <c r="G354" s="2"/>
      <c r="H354" s="206"/>
      <c r="I354" s="105"/>
      <c r="J354" s="206"/>
      <c r="K354" s="7" t="s">
        <v>33</v>
      </c>
    </row>
    <row r="355" spans="1:11">
      <c r="A355" s="218"/>
      <c r="B355" s="219"/>
      <c r="C355" s="228"/>
      <c r="D355" s="228"/>
      <c r="E355" s="234"/>
      <c r="F355" s="232"/>
      <c r="G355" s="2"/>
      <c r="H355" s="206"/>
      <c r="I355" s="105"/>
      <c r="J355" s="206"/>
      <c r="K355" s="7"/>
    </row>
    <row r="356" spans="1:11">
      <c r="A356" s="218"/>
      <c r="B356" s="219"/>
      <c r="C356" s="228" t="s">
        <v>5875</v>
      </c>
      <c r="D356" s="228" t="s">
        <v>5876</v>
      </c>
      <c r="E356" s="234"/>
      <c r="F356" s="232"/>
      <c r="G356" s="2"/>
      <c r="H356" s="206"/>
      <c r="I356" s="105"/>
      <c r="J356" s="206"/>
      <c r="K356" s="7"/>
    </row>
    <row r="357" spans="1:11">
      <c r="A357" s="218"/>
      <c r="B357" s="219"/>
      <c r="C357" s="228"/>
      <c r="D357" s="228"/>
      <c r="E357" s="234" t="s">
        <v>5875</v>
      </c>
      <c r="F357" s="232" t="s">
        <v>5876</v>
      </c>
      <c r="G357" s="2"/>
      <c r="H357" s="206"/>
      <c r="I357" s="105"/>
      <c r="J357" s="206"/>
      <c r="K357" s="7" t="s">
        <v>33</v>
      </c>
    </row>
    <row r="358" spans="1:11">
      <c r="A358" s="218"/>
      <c r="B358" s="219"/>
      <c r="C358" s="228"/>
      <c r="D358" s="228"/>
      <c r="E358" s="234" t="s">
        <v>5892</v>
      </c>
      <c r="F358" s="232" t="s">
        <v>5893</v>
      </c>
      <c r="G358" s="2"/>
      <c r="H358" s="206"/>
      <c r="I358" s="105"/>
      <c r="J358" s="206"/>
      <c r="K358" s="7" t="s">
        <v>33</v>
      </c>
    </row>
    <row r="359" spans="1:11">
      <c r="A359" s="218"/>
      <c r="B359" s="219"/>
      <c r="C359" s="228"/>
      <c r="D359" s="228"/>
      <c r="E359" s="234" t="s">
        <v>5914</v>
      </c>
      <c r="F359" s="232" t="s">
        <v>5796</v>
      </c>
      <c r="G359" s="2"/>
      <c r="H359" s="206"/>
      <c r="I359" s="105"/>
      <c r="J359" s="206"/>
      <c r="K359" s="7" t="s">
        <v>33</v>
      </c>
    </row>
    <row r="360" spans="1:11">
      <c r="A360" s="218"/>
      <c r="B360" s="219"/>
      <c r="C360" s="228"/>
      <c r="D360" s="228"/>
      <c r="E360" s="234" t="s">
        <v>5935</v>
      </c>
      <c r="F360" s="232" t="s">
        <v>5840</v>
      </c>
      <c r="G360" s="2"/>
      <c r="H360" s="206"/>
      <c r="I360" s="105"/>
      <c r="J360" s="206"/>
      <c r="K360" s="7" t="s">
        <v>33</v>
      </c>
    </row>
    <row r="361" spans="1:11">
      <c r="A361" s="218"/>
      <c r="B361" s="219"/>
      <c r="C361" s="228"/>
      <c r="D361" s="228"/>
      <c r="E361" s="234" t="s">
        <v>5936</v>
      </c>
      <c r="F361" s="232" t="s">
        <v>5937</v>
      </c>
      <c r="G361" s="2"/>
      <c r="H361" s="206"/>
      <c r="I361" s="105"/>
      <c r="J361" s="206"/>
      <c r="K361" s="7" t="s">
        <v>33</v>
      </c>
    </row>
    <row r="362" spans="1:11">
      <c r="A362" s="218"/>
      <c r="B362" s="219"/>
      <c r="C362" s="228"/>
      <c r="D362" s="228"/>
      <c r="E362" s="234" t="s">
        <v>5938</v>
      </c>
      <c r="F362" s="232" t="s">
        <v>5939</v>
      </c>
      <c r="G362" s="2"/>
      <c r="H362" s="206"/>
      <c r="I362" s="105"/>
      <c r="J362" s="206"/>
      <c r="K362" s="7" t="s">
        <v>33</v>
      </c>
    </row>
    <row r="363" spans="1:11">
      <c r="A363" s="218"/>
      <c r="B363" s="219"/>
      <c r="C363" s="228"/>
      <c r="D363" s="228"/>
      <c r="E363" s="234" t="s">
        <v>5940</v>
      </c>
      <c r="F363" s="232" t="s">
        <v>5941</v>
      </c>
      <c r="G363" s="2"/>
      <c r="H363" s="206"/>
      <c r="I363" s="105"/>
      <c r="J363" s="206"/>
      <c r="K363" s="7" t="s">
        <v>33</v>
      </c>
    </row>
    <row r="364" spans="1:11">
      <c r="A364" s="218"/>
      <c r="B364" s="219"/>
      <c r="C364" s="228"/>
      <c r="D364" s="228"/>
      <c r="E364" s="234" t="s">
        <v>5942</v>
      </c>
      <c r="F364" s="232" t="s">
        <v>5943</v>
      </c>
      <c r="G364" s="2"/>
      <c r="H364" s="206"/>
      <c r="I364" s="105"/>
      <c r="J364" s="206"/>
      <c r="K364" s="7" t="s">
        <v>33</v>
      </c>
    </row>
    <row r="365" spans="1:11">
      <c r="A365" s="218"/>
      <c r="B365" s="219"/>
      <c r="C365" s="228"/>
      <c r="D365" s="228"/>
      <c r="E365" s="234" t="s">
        <v>5944</v>
      </c>
      <c r="F365" s="232" t="s">
        <v>5945</v>
      </c>
      <c r="G365" s="2"/>
      <c r="H365" s="206"/>
      <c r="I365" s="105"/>
      <c r="J365" s="206"/>
      <c r="K365" s="7" t="s">
        <v>33</v>
      </c>
    </row>
    <row r="366" spans="1:11">
      <c r="A366" s="218"/>
      <c r="B366" s="219"/>
      <c r="C366" s="228"/>
      <c r="D366" s="228"/>
      <c r="E366" s="234" t="s">
        <v>5877</v>
      </c>
      <c r="F366" s="232" t="s">
        <v>5878</v>
      </c>
      <c r="G366" s="2"/>
      <c r="H366" s="206"/>
      <c r="I366" s="105"/>
      <c r="J366" s="206"/>
      <c r="K366" s="7" t="s">
        <v>33</v>
      </c>
    </row>
    <row r="367" spans="1:11">
      <c r="A367" s="218"/>
      <c r="B367" s="219"/>
      <c r="C367" s="228"/>
      <c r="D367" s="228"/>
      <c r="E367" s="234" t="s">
        <v>5879</v>
      </c>
      <c r="F367" s="232" t="s">
        <v>5868</v>
      </c>
      <c r="G367" s="2"/>
      <c r="H367" s="206"/>
      <c r="I367" s="105"/>
      <c r="J367" s="206"/>
      <c r="K367" s="7" t="s">
        <v>33</v>
      </c>
    </row>
    <row r="368" spans="1:11">
      <c r="A368" s="218"/>
      <c r="B368" s="219"/>
      <c r="C368" s="228"/>
      <c r="D368" s="228"/>
      <c r="E368" s="234" t="s">
        <v>5880</v>
      </c>
      <c r="F368" s="232" t="s">
        <v>5783</v>
      </c>
      <c r="G368" s="2"/>
      <c r="H368" s="206"/>
      <c r="I368" s="105"/>
      <c r="J368" s="206"/>
      <c r="K368" s="7" t="s">
        <v>33</v>
      </c>
    </row>
    <row r="369" spans="1:11">
      <c r="A369" s="218"/>
      <c r="B369" s="219"/>
      <c r="C369" s="228"/>
      <c r="D369" s="228"/>
      <c r="E369" s="234" t="s">
        <v>5881</v>
      </c>
      <c r="F369" s="232" t="s">
        <v>4840</v>
      </c>
      <c r="G369" s="2"/>
      <c r="H369" s="206"/>
      <c r="I369" s="105"/>
      <c r="J369" s="206"/>
      <c r="K369" s="7" t="s">
        <v>33</v>
      </c>
    </row>
    <row r="370" spans="1:11">
      <c r="A370" s="218"/>
      <c r="B370" s="219"/>
      <c r="C370" s="228"/>
      <c r="D370" s="228"/>
      <c r="E370" s="234" t="s">
        <v>5882</v>
      </c>
      <c r="F370" s="232" t="s">
        <v>5786</v>
      </c>
      <c r="G370" s="2"/>
      <c r="H370" s="206"/>
      <c r="I370" s="105"/>
      <c r="J370" s="206"/>
      <c r="K370" s="7" t="s">
        <v>33</v>
      </c>
    </row>
    <row r="371" spans="1:11">
      <c r="A371" s="218"/>
      <c r="B371" s="219"/>
      <c r="C371" s="228"/>
      <c r="D371" s="228"/>
      <c r="E371" s="234" t="s">
        <v>5883</v>
      </c>
      <c r="F371" s="232" t="s">
        <v>5788</v>
      </c>
      <c r="G371" s="2"/>
      <c r="H371" s="206"/>
      <c r="I371" s="105"/>
      <c r="J371" s="206"/>
      <c r="K371" s="7" t="s">
        <v>33</v>
      </c>
    </row>
    <row r="372" spans="1:11">
      <c r="A372" s="218"/>
      <c r="B372" s="219"/>
      <c r="C372" s="228"/>
      <c r="D372" s="228"/>
      <c r="E372" s="234" t="s">
        <v>5884</v>
      </c>
      <c r="F372" s="232" t="s">
        <v>5885</v>
      </c>
      <c r="G372" s="2"/>
      <c r="H372" s="206"/>
      <c r="I372" s="105"/>
      <c r="J372" s="206"/>
      <c r="K372" s="7" t="s">
        <v>33</v>
      </c>
    </row>
    <row r="373" spans="1:11">
      <c r="A373" s="218"/>
      <c r="B373" s="219"/>
      <c r="C373" s="228"/>
      <c r="D373" s="228"/>
      <c r="E373" s="234" t="s">
        <v>5886</v>
      </c>
      <c r="F373" s="232" t="s">
        <v>5887</v>
      </c>
      <c r="G373" s="2"/>
      <c r="H373" s="206"/>
      <c r="I373" s="105"/>
      <c r="J373" s="206"/>
      <c r="K373" s="7" t="s">
        <v>33</v>
      </c>
    </row>
    <row r="374" spans="1:11">
      <c r="A374" s="218"/>
      <c r="B374" s="219"/>
      <c r="C374" s="228"/>
      <c r="D374" s="228"/>
      <c r="E374" s="234" t="s">
        <v>5888</v>
      </c>
      <c r="F374" s="232" t="s">
        <v>5889</v>
      </c>
      <c r="G374" s="2"/>
      <c r="H374" s="206"/>
      <c r="I374" s="105"/>
      <c r="J374" s="206"/>
      <c r="K374" s="7" t="s">
        <v>33</v>
      </c>
    </row>
    <row r="375" spans="1:11">
      <c r="A375" s="218"/>
      <c r="B375" s="219"/>
      <c r="C375" s="228"/>
      <c r="D375" s="228"/>
      <c r="E375" s="234" t="s">
        <v>5890</v>
      </c>
      <c r="F375" s="232" t="s">
        <v>5891</v>
      </c>
      <c r="G375" s="2"/>
      <c r="H375" s="206"/>
      <c r="I375" s="105"/>
      <c r="J375" s="206"/>
      <c r="K375" s="7" t="s">
        <v>33</v>
      </c>
    </row>
    <row r="376" spans="1:11">
      <c r="A376" s="218"/>
      <c r="B376" s="219"/>
      <c r="C376" s="228"/>
      <c r="D376" s="228"/>
      <c r="E376" s="234"/>
      <c r="F376" s="232"/>
      <c r="G376" s="2"/>
      <c r="H376" s="206"/>
      <c r="I376" s="105"/>
      <c r="J376" s="206"/>
      <c r="K376" s="7"/>
    </row>
    <row r="377" spans="1:11">
      <c r="A377" s="218"/>
      <c r="B377" s="219"/>
      <c r="C377" s="228" t="s">
        <v>5892</v>
      </c>
      <c r="D377" s="228" t="s">
        <v>5893</v>
      </c>
      <c r="E377" s="234"/>
      <c r="F377" s="232"/>
      <c r="G377" s="2"/>
      <c r="H377" s="206"/>
      <c r="I377" s="105"/>
      <c r="J377" s="206"/>
      <c r="K377" s="7"/>
    </row>
    <row r="378" spans="1:11">
      <c r="A378" s="218"/>
      <c r="B378" s="219"/>
      <c r="C378" s="228"/>
      <c r="D378" s="228"/>
      <c r="E378" s="234" t="s">
        <v>5894</v>
      </c>
      <c r="F378" s="232" t="s">
        <v>5895</v>
      </c>
      <c r="G378" s="2"/>
      <c r="H378" s="206"/>
      <c r="I378" s="105"/>
      <c r="J378" s="206"/>
      <c r="K378" s="7" t="s">
        <v>33</v>
      </c>
    </row>
    <row r="379" spans="1:11">
      <c r="A379" s="218"/>
      <c r="B379" s="219"/>
      <c r="C379" s="228"/>
      <c r="D379" s="228"/>
      <c r="E379" s="234" t="s">
        <v>5896</v>
      </c>
      <c r="F379" s="232" t="s">
        <v>5897</v>
      </c>
      <c r="G379" s="2"/>
      <c r="H379" s="206"/>
      <c r="I379" s="105"/>
      <c r="J379" s="206"/>
      <c r="K379" s="7" t="s">
        <v>33</v>
      </c>
    </row>
    <row r="380" spans="1:11">
      <c r="A380" s="218"/>
      <c r="B380" s="219"/>
      <c r="C380" s="228"/>
      <c r="D380" s="228"/>
      <c r="E380" s="234" t="s">
        <v>5898</v>
      </c>
      <c r="F380" s="232" t="s">
        <v>5899</v>
      </c>
      <c r="G380" s="2"/>
      <c r="H380" s="206"/>
      <c r="I380" s="105"/>
      <c r="J380" s="206"/>
      <c r="K380" s="7" t="s">
        <v>33</v>
      </c>
    </row>
    <row r="381" spans="1:11">
      <c r="A381" s="218"/>
      <c r="B381" s="219"/>
      <c r="C381" s="228"/>
      <c r="D381" s="228"/>
      <c r="E381" s="234" t="s">
        <v>5900</v>
      </c>
      <c r="F381" s="232" t="s">
        <v>5901</v>
      </c>
      <c r="G381" s="2"/>
      <c r="H381" s="206"/>
      <c r="I381" s="105"/>
      <c r="J381" s="206"/>
      <c r="K381" s="7" t="s">
        <v>33</v>
      </c>
    </row>
    <row r="382" spans="1:11">
      <c r="A382" s="218"/>
      <c r="B382" s="219"/>
      <c r="C382" s="228"/>
      <c r="D382" s="228"/>
      <c r="E382" s="234" t="s">
        <v>5902</v>
      </c>
      <c r="F382" s="232" t="s">
        <v>5903</v>
      </c>
      <c r="G382" s="2"/>
      <c r="H382" s="206"/>
      <c r="I382" s="105"/>
      <c r="J382" s="206"/>
      <c r="K382" s="7" t="s">
        <v>33</v>
      </c>
    </row>
    <row r="383" spans="1:11">
      <c r="A383" s="218"/>
      <c r="B383" s="219"/>
      <c r="C383" s="228"/>
      <c r="D383" s="228"/>
      <c r="E383" s="234" t="s">
        <v>5904</v>
      </c>
      <c r="F383" s="232" t="s">
        <v>5905</v>
      </c>
      <c r="G383" s="2"/>
      <c r="H383" s="206"/>
      <c r="I383" s="105"/>
      <c r="J383" s="206"/>
      <c r="K383" s="7" t="s">
        <v>33</v>
      </c>
    </row>
    <row r="384" spans="1:11">
      <c r="A384" s="218"/>
      <c r="B384" s="219"/>
      <c r="C384" s="228"/>
      <c r="D384" s="228"/>
      <c r="E384" s="234" t="s">
        <v>5906</v>
      </c>
      <c r="F384" s="232" t="s">
        <v>5907</v>
      </c>
      <c r="G384" s="2"/>
      <c r="H384" s="206"/>
      <c r="I384" s="105"/>
      <c r="J384" s="206"/>
      <c r="K384" s="7" t="s">
        <v>33</v>
      </c>
    </row>
    <row r="385" spans="1:11">
      <c r="A385" s="218"/>
      <c r="B385" s="219"/>
      <c r="C385" s="228"/>
      <c r="D385" s="228"/>
      <c r="E385" s="234" t="s">
        <v>5908</v>
      </c>
      <c r="F385" s="232" t="s">
        <v>5909</v>
      </c>
      <c r="G385" s="2"/>
      <c r="H385" s="206"/>
      <c r="I385" s="105"/>
      <c r="J385" s="206"/>
      <c r="K385" s="7" t="s">
        <v>33</v>
      </c>
    </row>
    <row r="386" spans="1:11">
      <c r="A386" s="218"/>
      <c r="B386" s="219"/>
      <c r="C386" s="228"/>
      <c r="D386" s="228"/>
      <c r="E386" s="234" t="s">
        <v>5910</v>
      </c>
      <c r="F386" s="232" t="s">
        <v>5911</v>
      </c>
      <c r="G386" s="2"/>
      <c r="H386" s="206"/>
      <c r="I386" s="105"/>
      <c r="J386" s="206"/>
      <c r="K386" s="7" t="s">
        <v>33</v>
      </c>
    </row>
    <row r="387" spans="1:11">
      <c r="A387" s="218"/>
      <c r="B387" s="219"/>
      <c r="C387" s="228"/>
      <c r="D387" s="228"/>
      <c r="E387" s="234" t="s">
        <v>5912</v>
      </c>
      <c r="F387" s="232" t="s">
        <v>5913</v>
      </c>
      <c r="G387" s="2"/>
      <c r="H387" s="206"/>
      <c r="I387" s="105"/>
      <c r="J387" s="206"/>
      <c r="K387" s="7" t="s">
        <v>33</v>
      </c>
    </row>
    <row r="388" spans="1:11">
      <c r="A388" s="218"/>
      <c r="B388" s="219"/>
      <c r="C388" s="228"/>
      <c r="D388" s="228"/>
      <c r="E388" s="234"/>
      <c r="F388" s="232"/>
      <c r="G388" s="2"/>
      <c r="H388" s="206"/>
      <c r="I388" s="105"/>
      <c r="J388" s="206"/>
      <c r="K388" s="7"/>
    </row>
    <row r="389" spans="1:11">
      <c r="A389" s="218"/>
      <c r="B389" s="219"/>
      <c r="C389" s="228" t="s">
        <v>5914</v>
      </c>
      <c r="D389" s="228" t="s">
        <v>5796</v>
      </c>
      <c r="E389" s="234"/>
      <c r="F389" s="232"/>
      <c r="G389" s="2"/>
      <c r="H389" s="206"/>
      <c r="I389" s="105"/>
      <c r="J389" s="206"/>
      <c r="K389" s="7"/>
    </row>
    <row r="390" spans="1:11">
      <c r="A390" s="218"/>
      <c r="B390" s="219"/>
      <c r="C390" s="228"/>
      <c r="D390" s="228"/>
      <c r="E390" s="234" t="s">
        <v>5915</v>
      </c>
      <c r="F390" s="232" t="s">
        <v>5916</v>
      </c>
      <c r="G390" s="2"/>
      <c r="H390" s="206"/>
      <c r="I390" s="105"/>
      <c r="J390" s="206"/>
      <c r="K390" s="7" t="s">
        <v>33</v>
      </c>
    </row>
    <row r="391" spans="1:11">
      <c r="A391" s="218"/>
      <c r="B391" s="219"/>
      <c r="C391" s="228"/>
      <c r="D391" s="228"/>
      <c r="E391" s="234" t="s">
        <v>5917</v>
      </c>
      <c r="F391" s="232" t="s">
        <v>5918</v>
      </c>
      <c r="G391" s="2"/>
      <c r="H391" s="206"/>
      <c r="I391" s="105"/>
      <c r="J391" s="206"/>
      <c r="K391" s="7" t="s">
        <v>33</v>
      </c>
    </row>
    <row r="392" spans="1:11">
      <c r="A392" s="218"/>
      <c r="B392" s="219"/>
      <c r="C392" s="228"/>
      <c r="D392" s="228"/>
      <c r="E392" s="234" t="s">
        <v>5919</v>
      </c>
      <c r="F392" s="232" t="s">
        <v>5920</v>
      </c>
      <c r="G392" s="2"/>
      <c r="H392" s="206"/>
      <c r="I392" s="105"/>
      <c r="J392" s="206"/>
      <c r="K392" s="7" t="s">
        <v>33</v>
      </c>
    </row>
    <row r="393" spans="1:11">
      <c r="A393" s="218"/>
      <c r="B393" s="219"/>
      <c r="C393" s="228"/>
      <c r="D393" s="228"/>
      <c r="E393" s="234" t="s">
        <v>5921</v>
      </c>
      <c r="F393" s="232" t="s">
        <v>5922</v>
      </c>
      <c r="G393" s="2"/>
      <c r="H393" s="206"/>
      <c r="I393" s="105"/>
      <c r="J393" s="206"/>
      <c r="K393" s="7" t="s">
        <v>33</v>
      </c>
    </row>
    <row r="394" spans="1:11">
      <c r="A394" s="218"/>
      <c r="B394" s="219"/>
      <c r="C394" s="228"/>
      <c r="D394" s="228"/>
      <c r="E394" s="234" t="s">
        <v>5923</v>
      </c>
      <c r="F394" s="232" t="s">
        <v>5924</v>
      </c>
      <c r="G394" s="2"/>
      <c r="H394" s="206"/>
      <c r="I394" s="105"/>
      <c r="J394" s="206"/>
      <c r="K394" s="7" t="s">
        <v>33</v>
      </c>
    </row>
    <row r="395" spans="1:11">
      <c r="A395" s="218"/>
      <c r="B395" s="219"/>
      <c r="C395" s="228"/>
      <c r="D395" s="228"/>
      <c r="E395" s="234" t="s">
        <v>5925</v>
      </c>
      <c r="F395" s="232" t="s">
        <v>5926</v>
      </c>
      <c r="G395" s="2"/>
      <c r="H395" s="206"/>
      <c r="I395" s="105"/>
      <c r="J395" s="206"/>
      <c r="K395" s="7" t="s">
        <v>33</v>
      </c>
    </row>
    <row r="396" spans="1:11">
      <c r="A396" s="218"/>
      <c r="B396" s="219"/>
      <c r="C396" s="228"/>
      <c r="D396" s="228"/>
      <c r="E396" s="234" t="s">
        <v>5927</v>
      </c>
      <c r="F396" s="232" t="s">
        <v>5928</v>
      </c>
      <c r="G396" s="2"/>
      <c r="H396" s="206"/>
      <c r="I396" s="105"/>
      <c r="J396" s="206"/>
      <c r="K396" s="7" t="s">
        <v>33</v>
      </c>
    </row>
    <row r="397" spans="1:11">
      <c r="A397" s="218"/>
      <c r="B397" s="219"/>
      <c r="C397" s="228"/>
      <c r="D397" s="228"/>
      <c r="E397" s="234" t="s">
        <v>5929</v>
      </c>
      <c r="F397" s="232" t="s">
        <v>5930</v>
      </c>
      <c r="G397" s="2"/>
      <c r="H397" s="206"/>
      <c r="I397" s="105"/>
      <c r="J397" s="206"/>
      <c r="K397" s="7" t="s">
        <v>33</v>
      </c>
    </row>
    <row r="398" spans="1:11">
      <c r="A398" s="218"/>
      <c r="B398" s="219"/>
      <c r="C398" s="228"/>
      <c r="D398" s="228"/>
      <c r="E398" s="234" t="s">
        <v>5931</v>
      </c>
      <c r="F398" s="232" t="s">
        <v>5932</v>
      </c>
      <c r="G398" s="2"/>
      <c r="H398" s="206"/>
      <c r="I398" s="105"/>
      <c r="J398" s="206"/>
      <c r="K398" s="7" t="s">
        <v>33</v>
      </c>
    </row>
    <row r="399" spans="1:11">
      <c r="A399" s="218"/>
      <c r="B399" s="219"/>
      <c r="C399" s="228"/>
      <c r="D399" s="228"/>
      <c r="E399" s="234" t="s">
        <v>5933</v>
      </c>
      <c r="F399" s="232" t="s">
        <v>5934</v>
      </c>
      <c r="G399" s="2"/>
      <c r="H399" s="206"/>
      <c r="I399" s="105"/>
      <c r="J399" s="206"/>
      <c r="K399" s="7" t="s">
        <v>33</v>
      </c>
    </row>
    <row r="400" spans="1:11">
      <c r="A400" s="218"/>
      <c r="B400" s="219"/>
      <c r="C400" s="228"/>
      <c r="D400" s="228"/>
      <c r="E400" s="234"/>
      <c r="F400" s="232"/>
      <c r="G400" s="2"/>
      <c r="H400" s="206"/>
      <c r="I400" s="105"/>
      <c r="J400" s="206"/>
      <c r="K400" s="7"/>
    </row>
    <row r="401" spans="1:11">
      <c r="A401" s="218"/>
      <c r="B401" s="219"/>
      <c r="C401" s="228" t="s">
        <v>5935</v>
      </c>
      <c r="D401" s="228" t="s">
        <v>5840</v>
      </c>
      <c r="E401" s="234"/>
      <c r="F401" s="232"/>
      <c r="G401" s="2"/>
      <c r="H401" s="206"/>
      <c r="I401" s="105"/>
      <c r="J401" s="206"/>
      <c r="K401" s="7" t="s">
        <v>33</v>
      </c>
    </row>
    <row r="402" spans="1:11">
      <c r="A402" s="218"/>
      <c r="B402" s="219"/>
      <c r="C402" s="228" t="s">
        <v>5936</v>
      </c>
      <c r="D402" s="228" t="s">
        <v>5937</v>
      </c>
      <c r="E402" s="234"/>
      <c r="F402" s="232"/>
      <c r="G402" s="2"/>
      <c r="H402" s="206"/>
      <c r="I402" s="105"/>
      <c r="J402" s="206"/>
      <c r="K402" s="7" t="s">
        <v>33</v>
      </c>
    </row>
    <row r="403" spans="1:11">
      <c r="A403" s="218"/>
      <c r="B403" s="219"/>
      <c r="C403" s="228" t="s">
        <v>5938</v>
      </c>
      <c r="D403" s="228" t="s">
        <v>5939</v>
      </c>
      <c r="E403" s="234"/>
      <c r="F403" s="232"/>
      <c r="G403" s="2"/>
      <c r="H403" s="206"/>
      <c r="I403" s="105"/>
      <c r="J403" s="206"/>
      <c r="K403" s="7" t="s">
        <v>33</v>
      </c>
    </row>
    <row r="404" spans="1:11">
      <c r="A404" s="218"/>
      <c r="B404" s="219"/>
      <c r="C404" s="228" t="s">
        <v>5940</v>
      </c>
      <c r="D404" s="228" t="s">
        <v>5941</v>
      </c>
      <c r="E404" s="234"/>
      <c r="F404" s="232"/>
      <c r="G404" s="2"/>
      <c r="H404" s="206"/>
      <c r="I404" s="105"/>
      <c r="J404" s="206"/>
      <c r="K404" s="7" t="s">
        <v>33</v>
      </c>
    </row>
    <row r="405" spans="1:11">
      <c r="A405" s="218"/>
      <c r="B405" s="219"/>
      <c r="C405" s="228" t="s">
        <v>5942</v>
      </c>
      <c r="D405" s="228" t="s">
        <v>5943</v>
      </c>
      <c r="E405" s="234"/>
      <c r="F405" s="232"/>
      <c r="G405" s="2"/>
      <c r="H405" s="206"/>
      <c r="I405" s="105"/>
      <c r="J405" s="206"/>
      <c r="K405" s="7" t="s">
        <v>33</v>
      </c>
    </row>
    <row r="406" spans="1:11">
      <c r="A406" s="218"/>
      <c r="B406" s="219"/>
      <c r="C406" s="228" t="s">
        <v>5944</v>
      </c>
      <c r="D406" s="228" t="s">
        <v>5945</v>
      </c>
      <c r="E406" s="234"/>
      <c r="F406" s="232"/>
      <c r="G406" s="2"/>
      <c r="H406" s="206"/>
      <c r="I406" s="105"/>
      <c r="J406" s="206"/>
      <c r="K406" s="7" t="s">
        <v>33</v>
      </c>
    </row>
    <row r="407" spans="1:11">
      <c r="A407" s="218"/>
      <c r="B407" s="219"/>
      <c r="C407" s="228"/>
      <c r="D407" s="228"/>
      <c r="E407" s="234"/>
      <c r="F407" s="232"/>
      <c r="G407" s="2"/>
      <c r="H407" s="206"/>
      <c r="I407" s="105"/>
      <c r="J407" s="206"/>
      <c r="K407" s="7"/>
    </row>
    <row r="408" spans="1:11">
      <c r="A408" s="218" t="s">
        <v>4859</v>
      </c>
      <c r="B408" s="111" t="s">
        <v>4860</v>
      </c>
      <c r="C408" s="226"/>
      <c r="D408" s="226"/>
      <c r="G408" s="2">
        <f t="shared" ref="G408:G432" si="21">MAX(LEN(B408),LEN(D408),LEN(F408))</f>
        <v>8</v>
      </c>
      <c r="H408" s="206" t="str">
        <f t="shared" ref="H408:H432" si="22">A408&amp;C408&amp;E408</f>
        <v>60</v>
      </c>
      <c r="I408" s="105" t="str">
        <f t="shared" ref="I408:I432" si="23">B408&amp;D408&amp;F408</f>
        <v>Research</v>
      </c>
      <c r="J408" s="206"/>
      <c r="K408" s="7" t="s">
        <v>29</v>
      </c>
    </row>
    <row r="409" spans="1:11">
      <c r="A409" s="218"/>
      <c r="B409" s="111"/>
      <c r="C409" s="228">
        <v>610</v>
      </c>
      <c r="D409" s="228" t="s">
        <v>93</v>
      </c>
      <c r="G409" s="2">
        <f t="shared" si="21"/>
        <v>17</v>
      </c>
      <c r="H409" s="206" t="str">
        <f t="shared" si="22"/>
        <v>610</v>
      </c>
      <c r="I409" s="105" t="str">
        <f t="shared" si="23"/>
        <v>Research Clusters</v>
      </c>
      <c r="J409" s="206">
        <v>60</v>
      </c>
      <c r="K409" s="7" t="s">
        <v>29</v>
      </c>
    </row>
    <row r="410" spans="1:11">
      <c r="A410" s="218"/>
      <c r="B410" s="111"/>
      <c r="C410" s="228"/>
      <c r="D410" s="228"/>
      <c r="E410" s="234">
        <v>611</v>
      </c>
      <c r="F410" s="232" t="s">
        <v>4861</v>
      </c>
      <c r="G410" s="2">
        <f t="shared" si="21"/>
        <v>25</v>
      </c>
      <c r="H410" s="206" t="str">
        <f t="shared" si="22"/>
        <v>611</v>
      </c>
      <c r="I410" s="105" t="str">
        <f t="shared" si="23"/>
        <v>Analysis Biodiesel Blends</v>
      </c>
      <c r="J410" s="206" t="s">
        <v>4862</v>
      </c>
      <c r="K410" s="7" t="s">
        <v>33</v>
      </c>
    </row>
    <row r="411" spans="1:11">
      <c r="A411" s="218"/>
      <c r="B411" s="111"/>
      <c r="C411" s="228"/>
      <c r="D411" s="228"/>
      <c r="E411" s="234">
        <v>612</v>
      </c>
      <c r="F411" s="232" t="s">
        <v>4863</v>
      </c>
      <c r="G411" s="2">
        <f t="shared" si="21"/>
        <v>30</v>
      </c>
      <c r="H411" s="206" t="str">
        <f t="shared" si="22"/>
        <v>612</v>
      </c>
      <c r="I411" s="105" t="str">
        <f t="shared" si="23"/>
        <v>Assessment on the Cloud Forest</v>
      </c>
      <c r="J411" s="206" t="s">
        <v>4862</v>
      </c>
      <c r="K411" s="7" t="s">
        <v>33</v>
      </c>
    </row>
    <row r="412" spans="1:11">
      <c r="A412" s="218"/>
      <c r="B412" s="111"/>
      <c r="C412" s="228"/>
      <c r="D412" s="228"/>
      <c r="E412" s="234">
        <v>613</v>
      </c>
      <c r="F412" s="232" t="s">
        <v>4864</v>
      </c>
      <c r="G412" s="2">
        <f t="shared" si="21"/>
        <v>26</v>
      </c>
      <c r="H412" s="206" t="str">
        <f t="shared" si="22"/>
        <v>613</v>
      </c>
      <c r="I412" s="105" t="str">
        <f t="shared" si="23"/>
        <v>DFL Student Success at USP</v>
      </c>
      <c r="J412" s="206" t="s">
        <v>4862</v>
      </c>
      <c r="K412" s="7" t="s">
        <v>33</v>
      </c>
    </row>
    <row r="413" spans="1:11">
      <c r="A413" s="218"/>
      <c r="B413" s="111"/>
      <c r="C413" s="228"/>
      <c r="D413" s="228"/>
      <c r="E413" s="234">
        <v>614</v>
      </c>
      <c r="F413" s="232" t="s">
        <v>4865</v>
      </c>
      <c r="G413" s="2">
        <f t="shared" si="21"/>
        <v>29</v>
      </c>
      <c r="H413" s="206" t="str">
        <f t="shared" si="22"/>
        <v>614</v>
      </c>
      <c r="I413" s="105" t="str">
        <f t="shared" si="23"/>
        <v>Fishing Practices in Kiribati</v>
      </c>
      <c r="J413" s="206" t="s">
        <v>4862</v>
      </c>
      <c r="K413" s="7" t="s">
        <v>33</v>
      </c>
    </row>
    <row r="414" spans="1:11">
      <c r="A414" s="218"/>
      <c r="B414" s="111"/>
      <c r="C414" s="228"/>
      <c r="D414" s="228"/>
      <c r="E414" s="234">
        <v>615</v>
      </c>
      <c r="F414" s="232" t="s">
        <v>4866</v>
      </c>
      <c r="G414" s="2">
        <f t="shared" si="21"/>
        <v>32</v>
      </c>
      <c r="H414" s="206" t="str">
        <f t="shared" si="22"/>
        <v>615</v>
      </c>
      <c r="I414" s="105" t="str">
        <f t="shared" si="23"/>
        <v>Marine Invertebrates of Solomons</v>
      </c>
      <c r="J414" s="206" t="s">
        <v>4862</v>
      </c>
      <c r="K414" s="7" t="s">
        <v>33</v>
      </c>
    </row>
    <row r="415" spans="1:11">
      <c r="A415" s="218"/>
      <c r="B415" s="111"/>
      <c r="C415" s="228"/>
      <c r="D415" s="228"/>
      <c r="E415" s="234">
        <v>616</v>
      </c>
      <c r="F415" s="232" t="s">
        <v>4867</v>
      </c>
      <c r="G415" s="2">
        <f t="shared" si="21"/>
        <v>32</v>
      </c>
      <c r="H415" s="206" t="str">
        <f t="shared" si="22"/>
        <v>616</v>
      </c>
      <c r="I415" s="105" t="str">
        <f t="shared" si="23"/>
        <v>Marine Flora &amp; Seaweeds of Samoa</v>
      </c>
      <c r="J415" s="206" t="s">
        <v>4862</v>
      </c>
      <c r="K415" s="7" t="s">
        <v>33</v>
      </c>
    </row>
    <row r="416" spans="1:11">
      <c r="A416" s="218"/>
      <c r="B416" s="111"/>
      <c r="C416" s="228"/>
      <c r="D416" s="228"/>
      <c r="E416" s="234">
        <v>617</v>
      </c>
      <c r="F416" s="232" t="s">
        <v>4868</v>
      </c>
      <c r="G416" s="2">
        <f t="shared" si="21"/>
        <v>33</v>
      </c>
      <c r="H416" s="206" t="str">
        <f t="shared" si="22"/>
        <v>617</v>
      </c>
      <c r="I416" s="105" t="str">
        <f t="shared" si="23"/>
        <v>Humpback Whale Operators in Tonga</v>
      </c>
      <c r="J416" s="206" t="s">
        <v>4862</v>
      </c>
      <c r="K416" s="7" t="s">
        <v>33</v>
      </c>
    </row>
    <row r="417" spans="1:11">
      <c r="A417" s="218"/>
      <c r="B417" s="111"/>
      <c r="C417" s="228"/>
      <c r="D417" s="228"/>
      <c r="E417" s="234">
        <v>618</v>
      </c>
      <c r="F417" s="232" t="s">
        <v>4869</v>
      </c>
      <c r="G417" s="2">
        <f t="shared" si="21"/>
        <v>22</v>
      </c>
      <c r="H417" s="206" t="str">
        <f t="shared" si="22"/>
        <v>618</v>
      </c>
      <c r="I417" s="105" t="str">
        <f t="shared" si="23"/>
        <v>Pacific Ocean SRT Fund</v>
      </c>
      <c r="J417" s="206" t="s">
        <v>4862</v>
      </c>
      <c r="K417" s="7" t="s">
        <v>33</v>
      </c>
    </row>
    <row r="418" spans="1:11">
      <c r="A418" s="218"/>
      <c r="B418" s="111"/>
      <c r="C418" s="228"/>
      <c r="D418" s="228"/>
      <c r="E418" s="234">
        <v>619</v>
      </c>
      <c r="F418" s="232" t="s">
        <v>4870</v>
      </c>
      <c r="G418" s="2">
        <f t="shared" si="21"/>
        <v>23</v>
      </c>
      <c r="H418" s="206" t="str">
        <f t="shared" si="22"/>
        <v>619</v>
      </c>
      <c r="I418" s="105" t="str">
        <f t="shared" si="23"/>
        <v>Pacific Ocean Seed fund</v>
      </c>
      <c r="J418" s="206" t="s">
        <v>4862</v>
      </c>
      <c r="K418" s="7" t="s">
        <v>33</v>
      </c>
    </row>
    <row r="419" spans="1:11">
      <c r="A419" s="218"/>
      <c r="B419" s="111"/>
      <c r="C419" s="228"/>
      <c r="D419" s="228"/>
      <c r="E419" s="234">
        <v>620</v>
      </c>
      <c r="F419" s="232" t="s">
        <v>4871</v>
      </c>
      <c r="G419" s="2">
        <f t="shared" si="21"/>
        <v>16</v>
      </c>
      <c r="H419" s="206" t="str">
        <f t="shared" si="22"/>
        <v>620</v>
      </c>
      <c r="I419" s="105" t="str">
        <f t="shared" si="23"/>
        <v>Taxonomy History</v>
      </c>
      <c r="J419" s="206" t="s">
        <v>4862</v>
      </c>
      <c r="K419" s="7" t="s">
        <v>33</v>
      </c>
    </row>
    <row r="420" spans="1:11">
      <c r="A420" s="218"/>
      <c r="B420" s="111"/>
      <c r="C420" s="228"/>
      <c r="D420" s="228"/>
      <c r="E420" s="234">
        <v>621</v>
      </c>
      <c r="F420" s="232" t="s">
        <v>4872</v>
      </c>
      <c r="G420" s="2">
        <f t="shared" si="21"/>
        <v>17</v>
      </c>
      <c r="H420" s="206" t="str">
        <f t="shared" si="22"/>
        <v>621</v>
      </c>
      <c r="I420" s="105" t="str">
        <f t="shared" si="23"/>
        <v>Hammerhead Sharks</v>
      </c>
      <c r="J420" s="206" t="s">
        <v>4862</v>
      </c>
      <c r="K420" s="7" t="s">
        <v>33</v>
      </c>
    </row>
    <row r="421" spans="1:11">
      <c r="A421" s="218"/>
      <c r="B421" s="111"/>
      <c r="C421" s="228"/>
      <c r="D421" s="228"/>
      <c r="E421" s="234">
        <v>622</v>
      </c>
      <c r="F421" s="232" t="s">
        <v>4873</v>
      </c>
      <c r="G421" s="2">
        <f t="shared" si="21"/>
        <v>9</v>
      </c>
      <c r="H421" s="206" t="str">
        <f t="shared" si="22"/>
        <v>622</v>
      </c>
      <c r="I421" s="105" t="str">
        <f t="shared" si="23"/>
        <v>Fiji Tuna</v>
      </c>
      <c r="J421" s="206" t="s">
        <v>4862</v>
      </c>
      <c r="K421" s="7" t="s">
        <v>33</v>
      </c>
    </row>
    <row r="422" spans="1:11">
      <c r="A422" s="218"/>
      <c r="B422" s="111"/>
      <c r="C422" s="228"/>
      <c r="D422" s="228"/>
      <c r="E422" s="234">
        <v>623</v>
      </c>
      <c r="F422" s="232" t="s">
        <v>4874</v>
      </c>
      <c r="G422" s="2">
        <f t="shared" si="21"/>
        <v>11</v>
      </c>
      <c r="H422" s="206" t="str">
        <f t="shared" si="22"/>
        <v>623</v>
      </c>
      <c r="I422" s="105" t="str">
        <f t="shared" si="23"/>
        <v>Sea Turtles</v>
      </c>
      <c r="J422" s="206" t="s">
        <v>4862</v>
      </c>
      <c r="K422" s="7" t="s">
        <v>33</v>
      </c>
    </row>
    <row r="423" spans="1:11">
      <c r="A423" s="218"/>
      <c r="B423" s="111"/>
      <c r="C423" s="228"/>
      <c r="D423" s="228"/>
      <c r="E423" s="234">
        <v>624</v>
      </c>
      <c r="F423" s="232" t="s">
        <v>4875</v>
      </c>
      <c r="G423" s="2">
        <f t="shared" si="21"/>
        <v>9</v>
      </c>
      <c r="H423" s="206" t="str">
        <f t="shared" si="22"/>
        <v>624</v>
      </c>
      <c r="I423" s="105" t="str">
        <f t="shared" si="23"/>
        <v>Ecosystem</v>
      </c>
      <c r="J423" s="206" t="s">
        <v>4862</v>
      </c>
      <c r="K423" s="7" t="s">
        <v>33</v>
      </c>
    </row>
    <row r="424" spans="1:11">
      <c r="A424" s="218"/>
      <c r="B424" s="111"/>
      <c r="C424" s="228"/>
      <c r="D424" s="228"/>
      <c r="E424" s="234">
        <v>625</v>
      </c>
      <c r="F424" s="232" t="s">
        <v>4876</v>
      </c>
      <c r="G424" s="2">
        <f t="shared" si="21"/>
        <v>34</v>
      </c>
      <c r="H424" s="206" t="str">
        <f t="shared" si="22"/>
        <v>625</v>
      </c>
      <c r="I424" s="105" t="str">
        <f t="shared" si="23"/>
        <v>Facilitating Regional Intergration</v>
      </c>
      <c r="J424" s="206" t="s">
        <v>4862</v>
      </c>
      <c r="K424" s="7" t="s">
        <v>33</v>
      </c>
    </row>
    <row r="425" spans="1:11">
      <c r="A425" s="218"/>
      <c r="B425" s="111"/>
      <c r="C425" s="228"/>
      <c r="D425" s="228"/>
      <c r="E425" s="234">
        <v>626</v>
      </c>
      <c r="F425" s="232" t="s">
        <v>4877</v>
      </c>
      <c r="G425" s="2">
        <f t="shared" si="21"/>
        <v>34</v>
      </c>
      <c r="H425" s="206" t="str">
        <f t="shared" si="22"/>
        <v>626</v>
      </c>
      <c r="I425" s="105" t="str">
        <f t="shared" si="23"/>
        <v>Energy in Regional Economic Growth</v>
      </c>
      <c r="J425" s="206" t="s">
        <v>4862</v>
      </c>
      <c r="K425" s="7" t="s">
        <v>33</v>
      </c>
    </row>
    <row r="426" spans="1:11">
      <c r="A426" s="218"/>
      <c r="B426" s="111"/>
      <c r="C426" s="228"/>
      <c r="D426" s="228"/>
      <c r="E426" s="234">
        <v>627</v>
      </c>
      <c r="F426" s="232" t="s">
        <v>4878</v>
      </c>
      <c r="G426" s="2">
        <f t="shared" si="21"/>
        <v>32</v>
      </c>
      <c r="H426" s="206" t="str">
        <f t="shared" si="22"/>
        <v>627</v>
      </c>
      <c r="I426" s="105" t="str">
        <f t="shared" si="23"/>
        <v>Role of Regional Trade Agreement</v>
      </c>
      <c r="J426" s="206" t="s">
        <v>4862</v>
      </c>
      <c r="K426" s="7" t="s">
        <v>33</v>
      </c>
    </row>
    <row r="427" spans="1:11">
      <c r="A427" s="218"/>
      <c r="B427" s="111"/>
      <c r="C427" s="228"/>
      <c r="D427" s="228"/>
      <c r="E427" s="234">
        <v>628</v>
      </c>
      <c r="F427" s="232" t="s">
        <v>4879</v>
      </c>
      <c r="G427" s="2">
        <f t="shared" si="21"/>
        <v>32</v>
      </c>
      <c r="H427" s="206" t="str">
        <f t="shared" si="22"/>
        <v>628</v>
      </c>
      <c r="I427" s="105" t="str">
        <f t="shared" si="23"/>
        <v>Exchange Rate Forecasting Models</v>
      </c>
      <c r="J427" s="206" t="s">
        <v>4862</v>
      </c>
      <c r="K427" s="7" t="s">
        <v>33</v>
      </c>
    </row>
    <row r="428" spans="1:11">
      <c r="A428" s="218"/>
      <c r="B428" s="111"/>
      <c r="C428" s="228"/>
      <c r="D428" s="228"/>
      <c r="E428" s="234">
        <v>629</v>
      </c>
      <c r="F428" s="232" t="s">
        <v>4880</v>
      </c>
      <c r="G428" s="2">
        <f t="shared" si="21"/>
        <v>25</v>
      </c>
      <c r="H428" s="206" t="str">
        <f t="shared" si="22"/>
        <v>629</v>
      </c>
      <c r="I428" s="105" t="str">
        <f t="shared" si="23"/>
        <v>Urbanisation &amp; Eco.Growth</v>
      </c>
      <c r="J428" s="206" t="s">
        <v>4862</v>
      </c>
      <c r="K428" s="7" t="s">
        <v>33</v>
      </c>
    </row>
    <row r="429" spans="1:11">
      <c r="A429" s="218"/>
      <c r="B429" s="111"/>
      <c r="C429" s="228"/>
      <c r="D429" s="228"/>
      <c r="E429" s="234">
        <v>630</v>
      </c>
      <c r="F429" s="232" t="s">
        <v>4881</v>
      </c>
      <c r="G429" s="2">
        <f t="shared" si="21"/>
        <v>25</v>
      </c>
      <c r="H429" s="206" t="str">
        <f t="shared" si="22"/>
        <v>630</v>
      </c>
      <c r="I429" s="105" t="str">
        <f t="shared" si="23"/>
        <v>Sustainable Sea Transport</v>
      </c>
      <c r="J429" s="206" t="s">
        <v>4862</v>
      </c>
      <c r="K429" s="7" t="s">
        <v>33</v>
      </c>
    </row>
    <row r="430" spans="1:11">
      <c r="A430" s="218"/>
      <c r="B430" s="111"/>
      <c r="C430" s="228"/>
      <c r="D430" s="228"/>
      <c r="E430" s="234">
        <v>631</v>
      </c>
      <c r="F430" s="232" t="s">
        <v>4882</v>
      </c>
      <c r="G430" s="2">
        <f t="shared" si="21"/>
        <v>20</v>
      </c>
      <c r="H430" s="206" t="str">
        <f t="shared" si="22"/>
        <v>631</v>
      </c>
      <c r="I430" s="105" t="str">
        <f t="shared" si="23"/>
        <v>Eco. Growth SRT Fund</v>
      </c>
      <c r="J430" s="206" t="s">
        <v>4862</v>
      </c>
      <c r="K430" s="7" t="s">
        <v>33</v>
      </c>
    </row>
    <row r="431" spans="1:11">
      <c r="A431" s="218"/>
      <c r="B431" s="111"/>
      <c r="C431" s="228"/>
      <c r="D431" s="228"/>
      <c r="E431" s="234">
        <v>632</v>
      </c>
      <c r="F431" s="232" t="s">
        <v>4883</v>
      </c>
      <c r="G431" s="2">
        <f t="shared" si="21"/>
        <v>21</v>
      </c>
      <c r="H431" s="206" t="str">
        <f t="shared" si="22"/>
        <v>632</v>
      </c>
      <c r="I431" s="105" t="str">
        <f t="shared" si="23"/>
        <v>Eco. Growth Seed Fund</v>
      </c>
      <c r="J431" s="206" t="s">
        <v>4862</v>
      </c>
      <c r="K431" s="7" t="s">
        <v>33</v>
      </c>
    </row>
    <row r="432" spans="1:11">
      <c r="A432" s="218"/>
      <c r="B432" s="111"/>
      <c r="C432" s="228"/>
      <c r="D432" s="228"/>
      <c r="E432" s="234">
        <v>633</v>
      </c>
      <c r="F432" s="232" t="s">
        <v>3505</v>
      </c>
      <c r="G432" s="2">
        <f t="shared" si="21"/>
        <v>18</v>
      </c>
      <c r="H432" s="206" t="str">
        <f t="shared" si="22"/>
        <v>633</v>
      </c>
      <c r="I432" s="105" t="str">
        <f t="shared" si="23"/>
        <v>Project Management</v>
      </c>
      <c r="J432" s="206" t="s">
        <v>4862</v>
      </c>
      <c r="K432" s="7" t="s">
        <v>33</v>
      </c>
    </row>
    <row r="433" spans="1:11">
      <c r="A433" s="218"/>
      <c r="B433" s="111"/>
      <c r="C433" s="228"/>
      <c r="D433" s="228"/>
      <c r="E433" s="234">
        <v>634</v>
      </c>
      <c r="F433" s="232" t="s">
        <v>4884</v>
      </c>
      <c r="G433" s="2">
        <f t="shared" ref="G433:G543" si="24">MAX(LEN(B433),LEN(D433),LEN(F433))</f>
        <v>19</v>
      </c>
      <c r="H433" s="206" t="str">
        <f t="shared" ref="H433:I543" si="25">A433&amp;C433&amp;E433</f>
        <v>634</v>
      </c>
      <c r="I433" s="105" t="str">
        <f t="shared" si="25"/>
        <v>Antecedents of Food</v>
      </c>
      <c r="J433" s="206" t="s">
        <v>4862</v>
      </c>
      <c r="K433" s="7" t="s">
        <v>33</v>
      </c>
    </row>
    <row r="434" spans="1:11">
      <c r="A434" s="218"/>
      <c r="B434" s="111"/>
      <c r="C434" s="228"/>
      <c r="D434" s="228"/>
      <c r="E434" s="234">
        <v>635</v>
      </c>
      <c r="F434" s="232" t="s">
        <v>4885</v>
      </c>
      <c r="G434" s="2">
        <f t="shared" si="24"/>
        <v>32</v>
      </c>
      <c r="H434" s="206" t="str">
        <f t="shared" si="25"/>
        <v>635</v>
      </c>
      <c r="I434" s="105" t="str">
        <f t="shared" si="25"/>
        <v>Climate Change and Food Security</v>
      </c>
      <c r="J434" s="206" t="s">
        <v>4862</v>
      </c>
      <c r="K434" s="7" t="s">
        <v>33</v>
      </c>
    </row>
    <row r="435" spans="1:11">
      <c r="A435" s="218"/>
      <c r="B435" s="111"/>
      <c r="C435" s="228"/>
      <c r="D435" s="228"/>
      <c r="E435" s="234">
        <v>636</v>
      </c>
      <c r="F435" s="232" t="s">
        <v>4886</v>
      </c>
      <c r="G435" s="2">
        <f t="shared" si="24"/>
        <v>23</v>
      </c>
      <c r="H435" s="206" t="str">
        <f t="shared" si="25"/>
        <v>636</v>
      </c>
      <c r="I435" s="105" t="str">
        <f t="shared" si="25"/>
        <v>Climate Change SRT Fund</v>
      </c>
      <c r="J435" s="206" t="s">
        <v>4862</v>
      </c>
      <c r="K435" s="7" t="s">
        <v>33</v>
      </c>
    </row>
    <row r="436" spans="1:11">
      <c r="A436" s="218"/>
      <c r="B436" s="111"/>
      <c r="C436" s="228"/>
      <c r="D436" s="228"/>
      <c r="E436" s="234">
        <v>637</v>
      </c>
      <c r="F436" s="232" t="s">
        <v>4887</v>
      </c>
      <c r="G436" s="2">
        <f t="shared" si="24"/>
        <v>24</v>
      </c>
      <c r="H436" s="206" t="str">
        <f t="shared" si="25"/>
        <v>637</v>
      </c>
      <c r="I436" s="105" t="str">
        <f t="shared" si="25"/>
        <v>Climate Change Seed Fund</v>
      </c>
      <c r="J436" s="206" t="s">
        <v>4862</v>
      </c>
      <c r="K436" s="7" t="s">
        <v>33</v>
      </c>
    </row>
    <row r="437" spans="1:11">
      <c r="A437" s="218"/>
      <c r="B437" s="111"/>
      <c r="C437" s="228"/>
      <c r="D437" s="228"/>
      <c r="E437" s="234">
        <v>638</v>
      </c>
      <c r="F437" s="232" t="s">
        <v>4888</v>
      </c>
      <c r="G437" s="2">
        <f t="shared" si="24"/>
        <v>34</v>
      </c>
      <c r="H437" s="206" t="str">
        <f t="shared" si="25"/>
        <v>638</v>
      </c>
      <c r="I437" s="105" t="str">
        <f t="shared" si="25"/>
        <v>Ethics in The Public Service-4PICs</v>
      </c>
      <c r="J437" s="206" t="s">
        <v>4862</v>
      </c>
      <c r="K437" s="7" t="s">
        <v>33</v>
      </c>
    </row>
    <row r="438" spans="1:11">
      <c r="A438" s="218"/>
      <c r="B438" s="111"/>
      <c r="C438" s="228"/>
      <c r="D438" s="228"/>
      <c r="E438" s="234">
        <v>639</v>
      </c>
      <c r="F438" s="232" t="s">
        <v>4889</v>
      </c>
      <c r="G438" s="2">
        <f t="shared" si="24"/>
        <v>30</v>
      </c>
      <c r="H438" s="206" t="str">
        <f t="shared" si="25"/>
        <v>639</v>
      </c>
      <c r="I438" s="105" t="str">
        <f t="shared" si="25"/>
        <v>Women  Employment &amp; Leadership</v>
      </c>
      <c r="J438" s="206" t="s">
        <v>4862</v>
      </c>
      <c r="K438" s="7" t="s">
        <v>33</v>
      </c>
    </row>
    <row r="439" spans="1:11">
      <c r="A439" s="218"/>
      <c r="B439" s="111"/>
      <c r="C439" s="228"/>
      <c r="D439" s="228"/>
      <c r="E439" s="234">
        <v>640</v>
      </c>
      <c r="F439" s="232" t="s">
        <v>4890</v>
      </c>
      <c r="G439" s="2">
        <f t="shared" si="24"/>
        <v>25</v>
      </c>
      <c r="H439" s="206" t="str">
        <f t="shared" si="25"/>
        <v>640</v>
      </c>
      <c r="I439" s="105" t="str">
        <f t="shared" si="25"/>
        <v>Human Resource Management</v>
      </c>
      <c r="J439" s="206" t="s">
        <v>4862</v>
      </c>
      <c r="K439" s="7" t="s">
        <v>33</v>
      </c>
    </row>
    <row r="440" spans="1:11">
      <c r="A440" s="218"/>
      <c r="B440" s="111"/>
      <c r="C440" s="228"/>
      <c r="D440" s="228"/>
      <c r="E440" s="234">
        <v>641</v>
      </c>
      <c r="F440" s="232" t="s">
        <v>4891</v>
      </c>
      <c r="G440" s="2">
        <f t="shared" si="24"/>
        <v>25</v>
      </c>
      <c r="H440" s="206" t="str">
        <f t="shared" si="25"/>
        <v>641</v>
      </c>
      <c r="I440" s="105" t="str">
        <f t="shared" si="25"/>
        <v>Goverence Basic Education</v>
      </c>
      <c r="J440" s="206" t="s">
        <v>4862</v>
      </c>
      <c r="K440" s="7" t="s">
        <v>33</v>
      </c>
    </row>
    <row r="441" spans="1:11">
      <c r="A441" s="218"/>
      <c r="B441" s="111"/>
      <c r="C441" s="228"/>
      <c r="D441" s="228"/>
      <c r="E441" s="234">
        <v>642</v>
      </c>
      <c r="F441" s="232" t="s">
        <v>4892</v>
      </c>
      <c r="G441" s="2">
        <f t="shared" si="24"/>
        <v>15</v>
      </c>
      <c r="H441" s="206" t="str">
        <f t="shared" si="25"/>
        <v>642</v>
      </c>
      <c r="I441" s="105" t="str">
        <f t="shared" si="25"/>
        <v>Nation Building</v>
      </c>
      <c r="J441" s="206" t="s">
        <v>4862</v>
      </c>
      <c r="K441" s="7" t="s">
        <v>33</v>
      </c>
    </row>
    <row r="442" spans="1:11">
      <c r="A442" s="218"/>
      <c r="B442" s="111"/>
      <c r="C442" s="228"/>
      <c r="D442" s="228"/>
      <c r="E442" s="234">
        <v>643</v>
      </c>
      <c r="F442" s="232" t="s">
        <v>4893</v>
      </c>
      <c r="G442" s="2">
        <f t="shared" si="24"/>
        <v>19</v>
      </c>
      <c r="H442" s="206" t="str">
        <f t="shared" si="25"/>
        <v>643</v>
      </c>
      <c r="I442" s="105" t="str">
        <f t="shared" si="25"/>
        <v>Governance SRT Fund</v>
      </c>
      <c r="J442" s="206" t="s">
        <v>4862</v>
      </c>
      <c r="K442" s="7" t="s">
        <v>33</v>
      </c>
    </row>
    <row r="443" spans="1:11">
      <c r="A443" s="218"/>
      <c r="B443" s="111"/>
      <c r="C443" s="228"/>
      <c r="D443" s="228"/>
      <c r="E443" s="234">
        <v>644</v>
      </c>
      <c r="F443" s="232" t="s">
        <v>4894</v>
      </c>
      <c r="G443" s="2">
        <f t="shared" si="24"/>
        <v>20</v>
      </c>
      <c r="H443" s="206" t="str">
        <f t="shared" si="25"/>
        <v>644</v>
      </c>
      <c r="I443" s="105" t="str">
        <f t="shared" si="25"/>
        <v>Governance Seed Fund</v>
      </c>
      <c r="J443" s="206" t="s">
        <v>4862</v>
      </c>
      <c r="K443" s="7" t="s">
        <v>33</v>
      </c>
    </row>
    <row r="444" spans="1:11">
      <c r="A444" s="218"/>
      <c r="B444" s="111"/>
      <c r="C444" s="228"/>
      <c r="D444" s="228"/>
      <c r="E444" s="234">
        <v>645</v>
      </c>
      <c r="F444" s="232" t="s">
        <v>4895</v>
      </c>
      <c r="G444" s="2">
        <f t="shared" si="24"/>
        <v>20</v>
      </c>
      <c r="H444" s="206" t="str">
        <f t="shared" si="25"/>
        <v>645</v>
      </c>
      <c r="I444" s="105" t="str">
        <f t="shared" si="25"/>
        <v>Patterns of Mobility</v>
      </c>
      <c r="J444" s="206" t="s">
        <v>4862</v>
      </c>
      <c r="K444" s="7" t="s">
        <v>33</v>
      </c>
    </row>
    <row r="445" spans="1:11">
      <c r="A445" s="218"/>
      <c r="B445" s="111"/>
      <c r="C445" s="228"/>
      <c r="D445" s="228"/>
      <c r="E445" s="234">
        <v>646</v>
      </c>
      <c r="F445" s="232" t="s">
        <v>4896</v>
      </c>
      <c r="G445" s="2">
        <f t="shared" si="24"/>
        <v>23</v>
      </c>
      <c r="H445" s="206" t="str">
        <f t="shared" si="25"/>
        <v>646</v>
      </c>
      <c r="I445" s="105" t="str">
        <f t="shared" si="25"/>
        <v>Urban Contemporary Arts</v>
      </c>
      <c r="J445" s="206" t="s">
        <v>4862</v>
      </c>
      <c r="K445" s="7" t="s">
        <v>33</v>
      </c>
    </row>
    <row r="446" spans="1:11">
      <c r="A446" s="218"/>
      <c r="B446" s="111"/>
      <c r="C446" s="228"/>
      <c r="D446" s="228"/>
      <c r="E446" s="234">
        <v>647</v>
      </c>
      <c r="F446" s="232" t="s">
        <v>4897</v>
      </c>
      <c r="G446" s="2">
        <f t="shared" si="24"/>
        <v>24</v>
      </c>
      <c r="H446" s="206" t="str">
        <f t="shared" si="25"/>
        <v>647</v>
      </c>
      <c r="I446" s="105" t="str">
        <f t="shared" si="25"/>
        <v>Pacific Culture SRT Fund</v>
      </c>
      <c r="J446" s="206" t="s">
        <v>4862</v>
      </c>
      <c r="K446" s="7" t="s">
        <v>33</v>
      </c>
    </row>
    <row r="447" spans="1:11">
      <c r="A447" s="218"/>
      <c r="B447" s="111"/>
      <c r="C447" s="228"/>
      <c r="D447" s="228"/>
      <c r="E447" s="234">
        <v>648</v>
      </c>
      <c r="F447" s="232" t="s">
        <v>4898</v>
      </c>
      <c r="G447" s="2">
        <f t="shared" si="24"/>
        <v>25</v>
      </c>
      <c r="H447" s="206" t="str">
        <f t="shared" si="25"/>
        <v>648</v>
      </c>
      <c r="I447" s="105" t="str">
        <f t="shared" si="25"/>
        <v>Pacific Culture Seed Fund</v>
      </c>
      <c r="J447" s="206" t="s">
        <v>4862</v>
      </c>
      <c r="K447" s="7" t="s">
        <v>33</v>
      </c>
    </row>
    <row r="448" spans="1:11">
      <c r="A448" s="218"/>
      <c r="B448" s="111"/>
      <c r="C448" s="228"/>
      <c r="D448" s="228"/>
      <c r="E448" s="234">
        <v>649</v>
      </c>
      <c r="F448" s="232" t="s">
        <v>4899</v>
      </c>
      <c r="G448" s="2">
        <f t="shared" si="24"/>
        <v>17</v>
      </c>
      <c r="H448" s="206" t="str">
        <f t="shared" si="25"/>
        <v>649</v>
      </c>
      <c r="I448" s="105" t="str">
        <f t="shared" si="25"/>
        <v>Cultural Heritage</v>
      </c>
      <c r="J448" s="206" t="s">
        <v>4862</v>
      </c>
      <c r="K448" s="7" t="s">
        <v>33</v>
      </c>
    </row>
    <row r="449" spans="1:11">
      <c r="A449" s="218"/>
      <c r="B449" s="111"/>
      <c r="C449" s="228"/>
      <c r="D449" s="228"/>
      <c r="E449" s="234">
        <v>650</v>
      </c>
      <c r="F449" s="232" t="s">
        <v>4900</v>
      </c>
      <c r="G449" s="2">
        <f t="shared" si="24"/>
        <v>27</v>
      </c>
      <c r="H449" s="206" t="str">
        <f t="shared" si="25"/>
        <v>650</v>
      </c>
      <c r="I449" s="105" t="str">
        <f t="shared" si="25"/>
        <v>Pacific Development Biofuel</v>
      </c>
      <c r="J449" s="206" t="s">
        <v>4862</v>
      </c>
      <c r="K449" s="7" t="s">
        <v>33</v>
      </c>
    </row>
    <row r="450" spans="1:11">
      <c r="A450" s="218"/>
      <c r="B450" s="111"/>
      <c r="C450" s="228"/>
      <c r="D450" s="228"/>
      <c r="E450" s="234">
        <v>651</v>
      </c>
      <c r="F450" s="232" t="s">
        <v>4901</v>
      </c>
      <c r="G450" s="2">
        <f t="shared" si="24"/>
        <v>23</v>
      </c>
      <c r="H450" s="206" t="str">
        <f t="shared" si="25"/>
        <v>651</v>
      </c>
      <c r="I450" s="105" t="str">
        <f t="shared" si="25"/>
        <v>Temperature Measurement</v>
      </c>
      <c r="J450" s="206" t="s">
        <v>4862</v>
      </c>
      <c r="K450" s="7" t="s">
        <v>33</v>
      </c>
    </row>
    <row r="451" spans="1:11">
      <c r="A451" s="218"/>
      <c r="B451" s="111"/>
      <c r="C451" s="228"/>
      <c r="D451" s="228"/>
      <c r="E451" s="234">
        <v>652</v>
      </c>
      <c r="F451" s="232" t="s">
        <v>4902</v>
      </c>
      <c r="G451" s="2">
        <f t="shared" si="24"/>
        <v>22</v>
      </c>
      <c r="H451" s="206" t="str">
        <f t="shared" si="25"/>
        <v>652</v>
      </c>
      <c r="I451" s="105" t="str">
        <f t="shared" si="25"/>
        <v>Arts Raising Awareness</v>
      </c>
      <c r="J451" s="206" t="s">
        <v>4862</v>
      </c>
      <c r="K451" s="7" t="s">
        <v>33</v>
      </c>
    </row>
    <row r="452" spans="1:11">
      <c r="A452" s="218"/>
      <c r="B452" s="111"/>
      <c r="C452" s="228"/>
      <c r="D452" s="228"/>
      <c r="E452" s="234">
        <v>653</v>
      </c>
      <c r="F452" s="232" t="s">
        <v>4903</v>
      </c>
      <c r="G452" s="2">
        <f t="shared" si="24"/>
        <v>27</v>
      </c>
      <c r="H452" s="206" t="str">
        <f t="shared" si="25"/>
        <v>653</v>
      </c>
      <c r="I452" s="105" t="str">
        <f t="shared" si="25"/>
        <v>Workshop Sustainably/ ICT's</v>
      </c>
      <c r="J452" s="206" t="s">
        <v>4862</v>
      </c>
      <c r="K452" s="7" t="s">
        <v>33</v>
      </c>
    </row>
    <row r="453" spans="1:11">
      <c r="A453" s="218"/>
      <c r="B453" s="111"/>
      <c r="C453" s="228"/>
      <c r="D453" s="228"/>
      <c r="E453" s="234">
        <v>654</v>
      </c>
      <c r="F453" s="232" t="s">
        <v>4904</v>
      </c>
      <c r="G453" s="2">
        <f t="shared" si="24"/>
        <v>20</v>
      </c>
      <c r="H453" s="206" t="str">
        <f t="shared" si="25"/>
        <v>654</v>
      </c>
      <c r="I453" s="105" t="str">
        <f t="shared" si="25"/>
        <v>Data Driven Research</v>
      </c>
      <c r="J453" s="206" t="s">
        <v>4862</v>
      </c>
      <c r="K453" s="7" t="s">
        <v>33</v>
      </c>
    </row>
    <row r="454" spans="1:11">
      <c r="A454" s="218"/>
      <c r="B454" s="111"/>
      <c r="C454" s="228"/>
      <c r="D454" s="228"/>
      <c r="E454" s="234">
        <v>655</v>
      </c>
      <c r="F454" s="232" t="s">
        <v>4905</v>
      </c>
      <c r="G454" s="2">
        <f t="shared" si="24"/>
        <v>9</v>
      </c>
      <c r="H454" s="206" t="str">
        <f t="shared" si="25"/>
        <v>655</v>
      </c>
      <c r="I454" s="105" t="str">
        <f t="shared" si="25"/>
        <v>SRT Admin</v>
      </c>
      <c r="J454" s="206" t="s">
        <v>4862</v>
      </c>
      <c r="K454" s="7" t="s">
        <v>33</v>
      </c>
    </row>
    <row r="455" spans="1:11">
      <c r="A455" s="218"/>
      <c r="B455" s="111"/>
      <c r="C455" s="228"/>
      <c r="D455" s="228"/>
      <c r="E455" s="234">
        <v>656</v>
      </c>
      <c r="F455" s="232" t="s">
        <v>4906</v>
      </c>
      <c r="G455" s="2">
        <f t="shared" si="24"/>
        <v>16</v>
      </c>
      <c r="H455" s="206" t="str">
        <f t="shared" si="25"/>
        <v>656</v>
      </c>
      <c r="I455" s="105" t="str">
        <f t="shared" si="25"/>
        <v>SRT Seed Funding</v>
      </c>
      <c r="J455" s="206" t="s">
        <v>4862</v>
      </c>
      <c r="K455" s="7" t="s">
        <v>33</v>
      </c>
    </row>
    <row r="456" spans="1:11">
      <c r="A456" s="218"/>
      <c r="B456" s="111"/>
      <c r="C456" s="228"/>
      <c r="D456" s="228"/>
      <c r="E456" s="234">
        <v>657</v>
      </c>
      <c r="F456" s="232" t="s">
        <v>4907</v>
      </c>
      <c r="G456" s="2">
        <f t="shared" si="24"/>
        <v>13</v>
      </c>
      <c r="H456" s="206" t="str">
        <f t="shared" si="25"/>
        <v>657</v>
      </c>
      <c r="I456" s="105" t="str">
        <f t="shared" si="25"/>
        <v>Creative Arts</v>
      </c>
      <c r="J456" s="206" t="s">
        <v>4862</v>
      </c>
      <c r="K456" s="7" t="s">
        <v>33</v>
      </c>
    </row>
    <row r="457" spans="1:11">
      <c r="A457" s="218"/>
      <c r="B457" s="111"/>
      <c r="C457" s="228"/>
      <c r="D457" s="228"/>
      <c r="E457" s="234">
        <v>658</v>
      </c>
      <c r="F457" s="232" t="s">
        <v>4908</v>
      </c>
      <c r="G457" s="2">
        <f t="shared" si="24"/>
        <v>18</v>
      </c>
      <c r="H457" s="206" t="str">
        <f t="shared" si="25"/>
        <v>658</v>
      </c>
      <c r="I457" s="105" t="str">
        <f t="shared" si="25"/>
        <v>Transitional Sites</v>
      </c>
      <c r="J457" s="206" t="s">
        <v>4862</v>
      </c>
      <c r="K457" s="7" t="s">
        <v>33</v>
      </c>
    </row>
    <row r="458" spans="1:11">
      <c r="A458" s="218"/>
      <c r="B458" s="111"/>
      <c r="C458" s="228"/>
      <c r="D458" s="228"/>
      <c r="E458" s="234">
        <v>659</v>
      </c>
      <c r="F458" s="232" t="s">
        <v>4909</v>
      </c>
      <c r="G458" s="2">
        <f t="shared" si="24"/>
        <v>9</v>
      </c>
      <c r="H458" s="206" t="str">
        <f t="shared" si="25"/>
        <v>659</v>
      </c>
      <c r="I458" s="105" t="str">
        <f t="shared" si="25"/>
        <v>CPD Model</v>
      </c>
      <c r="J458" s="206" t="s">
        <v>4862</v>
      </c>
      <c r="K458" s="7" t="s">
        <v>33</v>
      </c>
    </row>
    <row r="459" spans="1:11">
      <c r="A459" s="218"/>
      <c r="B459" s="111"/>
      <c r="C459" s="228"/>
      <c r="D459" s="228"/>
      <c r="E459" s="234">
        <v>660</v>
      </c>
      <c r="F459" s="232" t="s">
        <v>4910</v>
      </c>
      <c r="G459" s="2">
        <f t="shared" si="24"/>
        <v>19</v>
      </c>
      <c r="H459" s="206" t="str">
        <f t="shared" si="25"/>
        <v>660</v>
      </c>
      <c r="I459" s="105" t="str">
        <f t="shared" si="25"/>
        <v>Paciftic Oceanscape</v>
      </c>
      <c r="J459" s="206" t="s">
        <v>4862</v>
      </c>
      <c r="K459" s="7" t="s">
        <v>33</v>
      </c>
    </row>
    <row r="460" spans="1:11">
      <c r="A460" s="218"/>
      <c r="B460" s="111"/>
      <c r="C460" s="228"/>
      <c r="D460" s="228"/>
      <c r="E460" s="234">
        <v>661</v>
      </c>
      <c r="F460" s="232" t="s">
        <v>4911</v>
      </c>
      <c r="G460" s="2">
        <f t="shared" si="24"/>
        <v>16</v>
      </c>
      <c r="H460" s="206" t="str">
        <f t="shared" si="25"/>
        <v>661</v>
      </c>
      <c r="I460" s="105" t="str">
        <f t="shared" si="25"/>
        <v>Biota Chronology</v>
      </c>
      <c r="J460" s="206" t="s">
        <v>4862</v>
      </c>
      <c r="K460" s="7" t="s">
        <v>33</v>
      </c>
    </row>
    <row r="461" spans="1:11">
      <c r="A461" s="218"/>
      <c r="B461" s="111"/>
      <c r="C461" s="228"/>
      <c r="D461" s="228"/>
      <c r="E461" s="234">
        <v>662</v>
      </c>
      <c r="F461" s="232" t="s">
        <v>4912</v>
      </c>
      <c r="G461" s="2">
        <f t="shared" si="24"/>
        <v>14</v>
      </c>
      <c r="H461" s="206" t="str">
        <f t="shared" si="25"/>
        <v>662</v>
      </c>
      <c r="I461" s="105" t="str">
        <f t="shared" si="25"/>
        <v>Sea Soundscape</v>
      </c>
      <c r="J461" s="206" t="s">
        <v>4862</v>
      </c>
      <c r="K461" s="7" t="s">
        <v>33</v>
      </c>
    </row>
    <row r="462" spans="1:11">
      <c r="A462" s="218"/>
      <c r="B462" s="111"/>
      <c r="C462" s="228"/>
      <c r="D462" s="228"/>
      <c r="E462" s="234">
        <v>663</v>
      </c>
      <c r="F462" s="232" t="s">
        <v>4913</v>
      </c>
      <c r="G462" s="2">
        <f t="shared" si="24"/>
        <v>11</v>
      </c>
      <c r="H462" s="206" t="str">
        <f t="shared" si="25"/>
        <v>663</v>
      </c>
      <c r="I462" s="105" t="str">
        <f t="shared" si="25"/>
        <v>Bull Sharks</v>
      </c>
      <c r="J462" s="206" t="s">
        <v>4862</v>
      </c>
      <c r="K462" s="7" t="s">
        <v>33</v>
      </c>
    </row>
    <row r="463" spans="1:11">
      <c r="A463" s="218"/>
      <c r="B463" s="111"/>
      <c r="C463" s="228"/>
      <c r="D463" s="228"/>
      <c r="E463" s="234">
        <v>664</v>
      </c>
      <c r="F463" s="232" t="s">
        <v>4914</v>
      </c>
      <c r="G463" s="2">
        <f t="shared" si="24"/>
        <v>18</v>
      </c>
      <c r="H463" s="206" t="str">
        <f t="shared" si="25"/>
        <v>664</v>
      </c>
      <c r="I463" s="105" t="str">
        <f t="shared" si="25"/>
        <v>Seasoundscape Fiji</v>
      </c>
      <c r="J463" s="206" t="s">
        <v>4862</v>
      </c>
      <c r="K463" s="7" t="s">
        <v>33</v>
      </c>
    </row>
    <row r="464" spans="1:11">
      <c r="A464" s="218"/>
      <c r="B464" s="111"/>
      <c r="C464" s="228"/>
      <c r="D464" s="228"/>
      <c r="E464" s="234">
        <v>665</v>
      </c>
      <c r="F464" s="232" t="s">
        <v>4915</v>
      </c>
      <c r="G464" s="2">
        <f t="shared" si="24"/>
        <v>18</v>
      </c>
      <c r="H464" s="206" t="str">
        <f t="shared" si="25"/>
        <v>665</v>
      </c>
      <c r="I464" s="105" t="str">
        <f t="shared" si="25"/>
        <v>Motane Rain Forest</v>
      </c>
      <c r="J464" s="206" t="s">
        <v>4862</v>
      </c>
      <c r="K464" s="7" t="s">
        <v>33</v>
      </c>
    </row>
    <row r="465" spans="1:11">
      <c r="A465" s="218"/>
      <c r="B465" s="111"/>
      <c r="C465" s="228"/>
      <c r="D465" s="228"/>
      <c r="E465" s="234">
        <v>666</v>
      </c>
      <c r="F465" s="232" t="s">
        <v>4916</v>
      </c>
      <c r="G465" s="2">
        <f t="shared" si="24"/>
        <v>17</v>
      </c>
      <c r="H465" s="206" t="str">
        <f t="shared" si="25"/>
        <v>666</v>
      </c>
      <c r="I465" s="105" t="str">
        <f t="shared" si="25"/>
        <v>Coral Reef Series</v>
      </c>
      <c r="J465" s="206" t="s">
        <v>4862</v>
      </c>
      <c r="K465" s="7" t="s">
        <v>33</v>
      </c>
    </row>
    <row r="466" spans="1:11">
      <c r="A466" s="218"/>
      <c r="B466" s="111"/>
      <c r="C466" s="228"/>
      <c r="D466" s="228"/>
      <c r="E466" s="234">
        <v>667</v>
      </c>
      <c r="F466" s="232" t="s">
        <v>4917</v>
      </c>
      <c r="G466" s="2">
        <f t="shared" si="24"/>
        <v>15</v>
      </c>
      <c r="H466" s="206" t="str">
        <f t="shared" si="25"/>
        <v>667</v>
      </c>
      <c r="I466" s="105" t="str">
        <f t="shared" si="25"/>
        <v>Mining Industry</v>
      </c>
      <c r="J466" s="206" t="s">
        <v>4862</v>
      </c>
      <c r="K466" s="7" t="s">
        <v>33</v>
      </c>
    </row>
    <row r="467" spans="1:11">
      <c r="A467" s="218"/>
      <c r="B467" s="111"/>
      <c r="C467" s="228"/>
      <c r="D467" s="228"/>
      <c r="E467" s="234">
        <v>668</v>
      </c>
      <c r="F467" s="232" t="s">
        <v>4918</v>
      </c>
      <c r="G467" s="2">
        <f t="shared" si="24"/>
        <v>16</v>
      </c>
      <c r="H467" s="206" t="str">
        <f t="shared" si="25"/>
        <v>668</v>
      </c>
      <c r="I467" s="105" t="str">
        <f t="shared" si="25"/>
        <v>Isolated Islands</v>
      </c>
      <c r="J467" s="206" t="s">
        <v>4862</v>
      </c>
      <c r="K467" s="7" t="s">
        <v>33</v>
      </c>
    </row>
    <row r="468" spans="1:11">
      <c r="A468" s="218"/>
      <c r="B468" s="111"/>
      <c r="C468" s="228"/>
      <c r="D468" s="228"/>
      <c r="E468" s="234">
        <v>669</v>
      </c>
      <c r="F468" s="232" t="s">
        <v>4919</v>
      </c>
      <c r="G468" s="2">
        <f t="shared" si="24"/>
        <v>23</v>
      </c>
      <c r="H468" s="206" t="str">
        <f t="shared" si="25"/>
        <v>669</v>
      </c>
      <c r="I468" s="105" t="str">
        <f t="shared" si="25"/>
        <v>Diaster Rick Management</v>
      </c>
      <c r="J468" s="206" t="s">
        <v>4862</v>
      </c>
      <c r="K468" s="7" t="s">
        <v>33</v>
      </c>
    </row>
    <row r="469" spans="1:11">
      <c r="A469" s="218"/>
      <c r="B469" s="111"/>
      <c r="C469" s="228"/>
      <c r="D469" s="228"/>
      <c r="E469" s="234">
        <v>670</v>
      </c>
      <c r="F469" s="232" t="s">
        <v>4920</v>
      </c>
      <c r="G469" s="2">
        <f t="shared" si="24"/>
        <v>24</v>
      </c>
      <c r="H469" s="206" t="str">
        <f t="shared" si="25"/>
        <v>670</v>
      </c>
      <c r="I469" s="105" t="str">
        <f t="shared" si="25"/>
        <v>Natural Hazard Deduction</v>
      </c>
      <c r="J469" s="206" t="s">
        <v>4862</v>
      </c>
      <c r="K469" s="7" t="s">
        <v>33</v>
      </c>
    </row>
    <row r="470" spans="1:11">
      <c r="A470" s="218"/>
      <c r="B470" s="111"/>
      <c r="C470" s="228"/>
      <c r="D470" s="228"/>
      <c r="E470" s="234">
        <v>671</v>
      </c>
      <c r="F470" s="232" t="s">
        <v>4921</v>
      </c>
      <c r="G470" s="2">
        <f t="shared" si="24"/>
        <v>14</v>
      </c>
      <c r="H470" s="206" t="str">
        <f t="shared" si="25"/>
        <v>671</v>
      </c>
      <c r="I470" s="105" t="str">
        <f t="shared" si="25"/>
        <v>Fish Poisoning</v>
      </c>
      <c r="J470" s="206" t="s">
        <v>4862</v>
      </c>
      <c r="K470" s="7" t="s">
        <v>33</v>
      </c>
    </row>
    <row r="471" spans="1:11">
      <c r="A471" s="218"/>
      <c r="B471" s="111"/>
      <c r="C471" s="228"/>
      <c r="D471" s="228"/>
      <c r="E471" s="234">
        <v>672</v>
      </c>
      <c r="F471" s="232" t="s">
        <v>4922</v>
      </c>
      <c r="G471" s="2">
        <f t="shared" si="24"/>
        <v>22</v>
      </c>
      <c r="H471" s="206" t="str">
        <f t="shared" si="25"/>
        <v>672</v>
      </c>
      <c r="I471" s="105" t="str">
        <f t="shared" si="25"/>
        <v>Diaster Risk Reduction</v>
      </c>
      <c r="J471" s="206" t="s">
        <v>4862</v>
      </c>
      <c r="K471" s="7" t="s">
        <v>33</v>
      </c>
    </row>
    <row r="472" spans="1:11">
      <c r="A472" s="218"/>
      <c r="B472" s="111"/>
      <c r="C472" s="228"/>
      <c r="D472" s="228"/>
      <c r="E472" s="234">
        <v>673</v>
      </c>
      <c r="F472" s="232" t="s">
        <v>4921</v>
      </c>
      <c r="G472" s="2">
        <f t="shared" si="24"/>
        <v>14</v>
      </c>
      <c r="H472" s="206" t="str">
        <f t="shared" si="25"/>
        <v>673</v>
      </c>
      <c r="I472" s="105" t="str">
        <f t="shared" si="25"/>
        <v>Fish Poisoning</v>
      </c>
      <c r="J472" s="206" t="s">
        <v>4862</v>
      </c>
      <c r="K472" s="7" t="s">
        <v>33</v>
      </c>
    </row>
    <row r="473" spans="1:11">
      <c r="A473" s="218"/>
      <c r="B473" s="111"/>
      <c r="C473" s="228"/>
      <c r="D473" s="228"/>
      <c r="E473" s="234">
        <v>674</v>
      </c>
      <c r="F473" s="232" t="s">
        <v>4923</v>
      </c>
      <c r="G473" s="2">
        <f t="shared" si="24"/>
        <v>19</v>
      </c>
      <c r="H473" s="206" t="str">
        <f t="shared" si="25"/>
        <v>674</v>
      </c>
      <c r="I473" s="105" t="str">
        <f t="shared" si="25"/>
        <v>Climate Predictions</v>
      </c>
      <c r="J473" s="206" t="s">
        <v>4862</v>
      </c>
      <c r="K473" s="7" t="s">
        <v>33</v>
      </c>
    </row>
    <row r="474" spans="1:11">
      <c r="A474" s="218"/>
      <c r="B474" s="111"/>
      <c r="C474" s="228"/>
      <c r="D474" s="228"/>
      <c r="E474" s="234">
        <v>675</v>
      </c>
      <c r="F474" s="232" t="s">
        <v>4924</v>
      </c>
      <c r="G474" s="2">
        <f t="shared" si="24"/>
        <v>19</v>
      </c>
      <c r="H474" s="206" t="str">
        <f t="shared" si="25"/>
        <v>675</v>
      </c>
      <c r="I474" s="105" t="str">
        <f t="shared" si="25"/>
        <v>Evacuation Planning</v>
      </c>
      <c r="J474" s="206" t="s">
        <v>4862</v>
      </c>
      <c r="K474" s="7" t="s">
        <v>33</v>
      </c>
    </row>
    <row r="475" spans="1:11">
      <c r="A475" s="218"/>
      <c r="B475" s="111"/>
      <c r="C475" s="228"/>
      <c r="D475" s="228"/>
      <c r="E475" s="234">
        <v>676</v>
      </c>
      <c r="F475" s="232" t="s">
        <v>4925</v>
      </c>
      <c r="G475" s="2">
        <f t="shared" si="24"/>
        <v>18</v>
      </c>
      <c r="H475" s="206" t="str">
        <f t="shared" si="25"/>
        <v>676</v>
      </c>
      <c r="I475" s="105" t="str">
        <f t="shared" si="25"/>
        <v>Recovering Process</v>
      </c>
      <c r="J475" s="206" t="s">
        <v>4862</v>
      </c>
      <c r="K475" s="7" t="s">
        <v>33</v>
      </c>
    </row>
    <row r="476" spans="1:11">
      <c r="A476" s="218"/>
      <c r="B476" s="111"/>
      <c r="C476" s="228"/>
      <c r="D476" s="228"/>
      <c r="E476" s="234">
        <v>677</v>
      </c>
      <c r="F476" s="232" t="s">
        <v>4926</v>
      </c>
      <c r="G476" s="2">
        <f t="shared" si="24"/>
        <v>20</v>
      </c>
      <c r="H476" s="206" t="str">
        <f t="shared" si="25"/>
        <v>677</v>
      </c>
      <c r="I476" s="105" t="str">
        <f t="shared" si="25"/>
        <v>Fijian Interpersonal</v>
      </c>
      <c r="J476" s="206" t="s">
        <v>4862</v>
      </c>
      <c r="K476" s="7" t="s">
        <v>33</v>
      </c>
    </row>
    <row r="477" spans="1:11">
      <c r="A477" s="218"/>
      <c r="B477" s="111"/>
      <c r="C477" s="228"/>
      <c r="D477" s="228"/>
      <c r="E477" s="234">
        <v>678</v>
      </c>
      <c r="F477" s="232" t="s">
        <v>4927</v>
      </c>
      <c r="G477" s="2">
        <f t="shared" si="24"/>
        <v>21</v>
      </c>
      <c r="H477" s="206" t="str">
        <f t="shared" si="25"/>
        <v>678</v>
      </c>
      <c r="I477" s="105" t="str">
        <f t="shared" si="25"/>
        <v>Medical Services Fiji</v>
      </c>
      <c r="J477" s="206" t="s">
        <v>4862</v>
      </c>
      <c r="K477" s="7" t="s">
        <v>33</v>
      </c>
    </row>
    <row r="478" spans="1:11">
      <c r="A478" s="218"/>
      <c r="B478" s="111"/>
      <c r="C478" s="228"/>
      <c r="D478" s="228"/>
      <c r="E478" s="234">
        <v>679</v>
      </c>
      <c r="F478" s="232" t="s">
        <v>4928</v>
      </c>
      <c r="G478" s="2">
        <f t="shared" si="24"/>
        <v>26</v>
      </c>
      <c r="H478" s="206" t="str">
        <f t="shared" si="25"/>
        <v>679</v>
      </c>
      <c r="I478" s="105" t="str">
        <f t="shared" si="25"/>
        <v>Nation Building-Solomon Is</v>
      </c>
      <c r="J478" s="206" t="s">
        <v>4862</v>
      </c>
      <c r="K478" s="7" t="s">
        <v>33</v>
      </c>
    </row>
    <row r="479" spans="1:11">
      <c r="A479" s="218"/>
      <c r="B479" s="111"/>
      <c r="C479" s="228"/>
      <c r="D479" s="228"/>
      <c r="E479" s="234">
        <v>680</v>
      </c>
      <c r="F479" s="232" t="s">
        <v>1544</v>
      </c>
      <c r="G479" s="2">
        <f t="shared" si="24"/>
        <v>30</v>
      </c>
      <c r="H479" s="206" t="str">
        <f t="shared" si="25"/>
        <v>680</v>
      </c>
      <c r="I479" s="105" t="str">
        <f t="shared" si="25"/>
        <v>Pacific Cultures and Societies</v>
      </c>
      <c r="J479" s="206" t="s">
        <v>4862</v>
      </c>
      <c r="K479" s="7" t="s">
        <v>33</v>
      </c>
    </row>
    <row r="480" spans="1:11">
      <c r="A480" s="218"/>
      <c r="B480" s="111"/>
      <c r="C480" s="228"/>
      <c r="D480" s="228"/>
      <c r="E480" s="234">
        <v>681</v>
      </c>
      <c r="F480" s="232" t="s">
        <v>4929</v>
      </c>
      <c r="G480" s="2">
        <f t="shared" si="24"/>
        <v>21</v>
      </c>
      <c r="H480" s="206" t="str">
        <f t="shared" si="25"/>
        <v>681</v>
      </c>
      <c r="I480" s="105" t="str">
        <f t="shared" si="25"/>
        <v>Species and Biomakers</v>
      </c>
      <c r="J480" s="206" t="s">
        <v>4862</v>
      </c>
      <c r="K480" s="7" t="s">
        <v>33</v>
      </c>
    </row>
    <row r="481" spans="1:11">
      <c r="A481" s="218"/>
      <c r="B481" s="111"/>
      <c r="C481" s="228"/>
      <c r="D481" s="228"/>
      <c r="E481" s="234">
        <v>682</v>
      </c>
      <c r="F481" s="232" t="s">
        <v>4930</v>
      </c>
      <c r="G481" s="2">
        <f t="shared" si="24"/>
        <v>35</v>
      </c>
      <c r="H481" s="206" t="str">
        <f t="shared" si="25"/>
        <v>682</v>
      </c>
      <c r="I481" s="105" t="str">
        <f t="shared" si="25"/>
        <v>Environment Sustainable Development</v>
      </c>
      <c r="J481" s="206" t="s">
        <v>4862</v>
      </c>
      <c r="K481" s="7" t="s">
        <v>33</v>
      </c>
    </row>
    <row r="482" spans="1:11">
      <c r="A482" s="218"/>
      <c r="B482" s="111"/>
      <c r="C482" s="228"/>
      <c r="D482" s="228"/>
      <c r="E482" s="234">
        <v>683</v>
      </c>
      <c r="F482" s="232" t="s">
        <v>4931</v>
      </c>
      <c r="G482" s="2">
        <f t="shared" si="24"/>
        <v>24</v>
      </c>
      <c r="H482" s="206" t="str">
        <f t="shared" si="25"/>
        <v>683</v>
      </c>
      <c r="I482" s="105" t="str">
        <f t="shared" si="25"/>
        <v>Government Public Policy</v>
      </c>
      <c r="J482" s="206" t="s">
        <v>4862</v>
      </c>
      <c r="K482" s="7" t="s">
        <v>33</v>
      </c>
    </row>
    <row r="483" spans="1:11">
      <c r="A483" s="218"/>
      <c r="B483" s="111"/>
      <c r="C483" s="228"/>
      <c r="D483" s="228"/>
      <c r="E483" s="234">
        <v>684</v>
      </c>
      <c r="F483" s="232" t="s">
        <v>4932</v>
      </c>
      <c r="G483" s="2">
        <f t="shared" si="24"/>
        <v>34</v>
      </c>
      <c r="H483" s="206" t="str">
        <f t="shared" si="25"/>
        <v>684</v>
      </c>
      <c r="I483" s="105" t="str">
        <f t="shared" si="25"/>
        <v>Economic Growth Regional Cooperatn</v>
      </c>
      <c r="J483" s="206" t="s">
        <v>4862</v>
      </c>
      <c r="K483" s="7" t="s">
        <v>33</v>
      </c>
    </row>
    <row r="484" spans="1:11">
      <c r="A484" s="218"/>
      <c r="B484" s="111"/>
      <c r="C484" s="228"/>
      <c r="D484" s="228"/>
      <c r="E484" s="234">
        <v>685</v>
      </c>
      <c r="F484" s="232" t="s">
        <v>4933</v>
      </c>
      <c r="G484" s="2">
        <f t="shared" si="24"/>
        <v>31</v>
      </c>
      <c r="H484" s="206" t="str">
        <f t="shared" si="25"/>
        <v>685</v>
      </c>
      <c r="I484" s="105" t="str">
        <f t="shared" si="25"/>
        <v>Human Capacity Blg &amp; Leadership</v>
      </c>
      <c r="J484" s="206" t="s">
        <v>4862</v>
      </c>
      <c r="K484" s="7" t="s">
        <v>33</v>
      </c>
    </row>
    <row r="485" spans="1:11">
      <c r="A485" s="218"/>
      <c r="B485" s="111"/>
      <c r="C485" s="228"/>
      <c r="D485" s="228"/>
      <c r="E485" s="234">
        <v>686</v>
      </c>
      <c r="F485" s="232" t="s">
        <v>4934</v>
      </c>
      <c r="G485" s="2">
        <f t="shared" si="24"/>
        <v>26</v>
      </c>
      <c r="H485" s="206" t="str">
        <f t="shared" si="25"/>
        <v>686</v>
      </c>
      <c r="I485" s="105" t="str">
        <f t="shared" si="25"/>
        <v>Sustainability Archaeology</v>
      </c>
      <c r="J485" s="206" t="s">
        <v>4862</v>
      </c>
      <c r="K485" s="7" t="s">
        <v>33</v>
      </c>
    </row>
    <row r="486" spans="1:11">
      <c r="A486" s="218"/>
      <c r="B486" s="111"/>
      <c r="C486" s="228"/>
      <c r="D486" s="228"/>
      <c r="E486" s="234">
        <v>687</v>
      </c>
      <c r="F486" s="232" t="s">
        <v>4935</v>
      </c>
      <c r="G486" s="2">
        <f t="shared" si="24"/>
        <v>21</v>
      </c>
      <c r="H486" s="206" t="str">
        <f t="shared" si="25"/>
        <v>687</v>
      </c>
      <c r="I486" s="105" t="str">
        <f t="shared" si="25"/>
        <v>Past Human Activities</v>
      </c>
      <c r="J486" s="206" t="s">
        <v>4862</v>
      </c>
      <c r="K486" s="7" t="s">
        <v>33</v>
      </c>
    </row>
    <row r="487" spans="1:11">
      <c r="A487" s="218"/>
      <c r="B487" s="111"/>
      <c r="C487" s="228"/>
      <c r="D487" s="228"/>
      <c r="E487" s="234">
        <v>688</v>
      </c>
      <c r="F487" s="232" t="s">
        <v>4936</v>
      </c>
      <c r="G487" s="2">
        <f t="shared" si="24"/>
        <v>13</v>
      </c>
      <c r="H487" s="206" t="str">
        <f t="shared" si="25"/>
        <v>688</v>
      </c>
      <c r="I487" s="105" t="str">
        <f t="shared" si="25"/>
        <v>Abaiang Atoll</v>
      </c>
      <c r="J487" s="206" t="s">
        <v>4862</v>
      </c>
      <c r="K487" s="7" t="s">
        <v>33</v>
      </c>
    </row>
    <row r="488" spans="1:11">
      <c r="A488" s="218"/>
      <c r="B488" s="111"/>
      <c r="C488" s="228"/>
      <c r="D488" s="228"/>
      <c r="E488" s="234">
        <v>689</v>
      </c>
      <c r="F488" s="232" t="s">
        <v>4937</v>
      </c>
      <c r="G488" s="2">
        <f t="shared" si="24"/>
        <v>33</v>
      </c>
      <c r="H488" s="206" t="str">
        <f t="shared" si="25"/>
        <v>689</v>
      </c>
      <c r="I488" s="105" t="str">
        <f t="shared" si="25"/>
        <v>Edu Tools for Visual Disabilities</v>
      </c>
      <c r="J488" s="206" t="s">
        <v>4862</v>
      </c>
      <c r="K488" s="7" t="s">
        <v>33</v>
      </c>
    </row>
    <row r="489" spans="1:11">
      <c r="A489" s="218"/>
      <c r="B489" s="111"/>
      <c r="C489" s="228"/>
      <c r="D489" s="228"/>
      <c r="E489" s="234">
        <v>690</v>
      </c>
      <c r="F489" s="232" t="s">
        <v>4938</v>
      </c>
      <c r="G489" s="2">
        <f t="shared" si="24"/>
        <v>30</v>
      </c>
      <c r="H489" s="206" t="str">
        <f t="shared" si="25"/>
        <v>690</v>
      </c>
      <c r="I489" s="105" t="str">
        <f t="shared" si="25"/>
        <v>Traditional Ecologic Knowledge</v>
      </c>
      <c r="J489" s="206" t="s">
        <v>4862</v>
      </c>
      <c r="K489" s="7" t="s">
        <v>33</v>
      </c>
    </row>
    <row r="490" spans="1:11">
      <c r="A490" s="218"/>
      <c r="B490" s="111"/>
      <c r="C490" s="228"/>
      <c r="D490" s="228"/>
      <c r="E490" s="234">
        <v>691</v>
      </c>
      <c r="F490" s="232" t="s">
        <v>4939</v>
      </c>
      <c r="G490" s="2">
        <f t="shared" si="24"/>
        <v>19</v>
      </c>
      <c r="H490" s="206" t="str">
        <f t="shared" si="25"/>
        <v>691</v>
      </c>
      <c r="I490" s="105" t="str">
        <f t="shared" si="25"/>
        <v>Smart Water Quality</v>
      </c>
      <c r="J490" s="206" t="s">
        <v>4862</v>
      </c>
      <c r="K490" s="7" t="s">
        <v>33</v>
      </c>
    </row>
    <row r="491" spans="1:11">
      <c r="A491" s="218"/>
      <c r="B491" s="111"/>
      <c r="C491" s="228"/>
      <c r="D491" s="228"/>
      <c r="E491" s="234">
        <v>692</v>
      </c>
      <c r="F491" s="232" t="s">
        <v>4940</v>
      </c>
      <c r="G491" s="2">
        <f t="shared" si="24"/>
        <v>15</v>
      </c>
      <c r="H491" s="206" t="str">
        <f t="shared" si="25"/>
        <v>692</v>
      </c>
      <c r="I491" s="105" t="str">
        <f t="shared" si="25"/>
        <v>Tradition &amp; ICT</v>
      </c>
      <c r="J491" s="206" t="s">
        <v>4862</v>
      </c>
      <c r="K491" s="7" t="s">
        <v>33</v>
      </c>
    </row>
    <row r="492" spans="1:11">
      <c r="A492" s="218"/>
      <c r="B492" s="111"/>
      <c r="C492" s="228"/>
      <c r="D492" s="228"/>
      <c r="E492" s="234">
        <v>693</v>
      </c>
      <c r="F492" s="232" t="s">
        <v>4941</v>
      </c>
      <c r="G492" s="2">
        <f t="shared" si="24"/>
        <v>19</v>
      </c>
      <c r="H492" s="206" t="str">
        <f t="shared" si="25"/>
        <v>693</v>
      </c>
      <c r="I492" s="105" t="str">
        <f t="shared" si="25"/>
        <v>Tuvalu Reap Project</v>
      </c>
      <c r="J492" s="206" t="s">
        <v>4862</v>
      </c>
      <c r="K492" s="7" t="s">
        <v>33</v>
      </c>
    </row>
    <row r="493" spans="1:11">
      <c r="A493" s="218"/>
      <c r="B493" s="111"/>
      <c r="C493" s="228"/>
      <c r="D493" s="228"/>
      <c r="E493" s="234">
        <v>694</v>
      </c>
      <c r="F493" s="232" t="s">
        <v>4942</v>
      </c>
      <c r="G493" s="2">
        <f t="shared" si="24"/>
        <v>20</v>
      </c>
      <c r="H493" s="206" t="str">
        <f t="shared" si="25"/>
        <v>694</v>
      </c>
      <c r="I493" s="105" t="str">
        <f t="shared" si="25"/>
        <v>Electronic Portfolio</v>
      </c>
      <c r="J493" s="206" t="s">
        <v>4862</v>
      </c>
      <c r="K493" s="7" t="s">
        <v>33</v>
      </c>
    </row>
    <row r="494" spans="1:11">
      <c r="A494" s="218"/>
      <c r="B494" s="111"/>
      <c r="C494" s="228"/>
      <c r="D494" s="228"/>
      <c r="E494" s="234">
        <v>695</v>
      </c>
      <c r="F494" s="232" t="s">
        <v>4943</v>
      </c>
      <c r="G494" s="2">
        <f t="shared" si="24"/>
        <v>19</v>
      </c>
      <c r="H494" s="206" t="str">
        <f t="shared" si="25"/>
        <v>695</v>
      </c>
      <c r="I494" s="105" t="str">
        <f t="shared" si="25"/>
        <v>Visual Disabilities</v>
      </c>
      <c r="J494" s="206" t="s">
        <v>4862</v>
      </c>
      <c r="K494" s="7" t="s">
        <v>33</v>
      </c>
    </row>
    <row r="495" spans="1:11">
      <c r="A495" s="218"/>
      <c r="B495" s="111"/>
      <c r="C495" s="228"/>
      <c r="D495" s="228"/>
      <c r="E495" s="234">
        <v>696</v>
      </c>
      <c r="F495" s="232" t="s">
        <v>4944</v>
      </c>
      <c r="G495" s="2">
        <f t="shared" si="24"/>
        <v>18</v>
      </c>
      <c r="H495" s="206" t="str">
        <f t="shared" si="25"/>
        <v>696</v>
      </c>
      <c r="I495" s="105" t="str">
        <f t="shared" si="25"/>
        <v>Journalism Culture</v>
      </c>
      <c r="J495" s="206" t="s">
        <v>4862</v>
      </c>
      <c r="K495" s="7" t="s">
        <v>33</v>
      </c>
    </row>
    <row r="496" spans="1:11">
      <c r="A496" s="218"/>
      <c r="B496" s="111"/>
      <c r="C496" s="228"/>
      <c r="D496" s="228"/>
      <c r="E496" s="234"/>
      <c r="F496" s="232"/>
      <c r="G496" s="2"/>
      <c r="H496" s="206"/>
      <c r="I496" s="105"/>
      <c r="J496" s="206"/>
      <c r="K496" s="7"/>
    </row>
    <row r="497" spans="1:11">
      <c r="A497" s="218"/>
      <c r="B497" s="111"/>
      <c r="C497" s="228"/>
      <c r="D497" s="228"/>
      <c r="E497" s="234" t="s">
        <v>6999</v>
      </c>
      <c r="F497" s="234" t="s">
        <v>7007</v>
      </c>
      <c r="G497" s="2"/>
      <c r="H497" s="206"/>
      <c r="I497" s="105"/>
      <c r="J497" s="206"/>
      <c r="K497" s="7" t="s">
        <v>33</v>
      </c>
    </row>
    <row r="498" spans="1:11">
      <c r="A498" s="218"/>
      <c r="B498" s="111"/>
      <c r="C498" s="228"/>
      <c r="D498" s="228"/>
      <c r="E498" s="234" t="s">
        <v>7000</v>
      </c>
      <c r="F498" s="234" t="s">
        <v>7008</v>
      </c>
      <c r="G498" s="2"/>
      <c r="H498" s="206"/>
      <c r="I498" s="105"/>
      <c r="J498" s="206"/>
      <c r="K498" s="7" t="s">
        <v>33</v>
      </c>
    </row>
    <row r="499" spans="1:11">
      <c r="A499" s="218"/>
      <c r="B499" s="111"/>
      <c r="C499" s="228"/>
      <c r="D499" s="228"/>
      <c r="E499" s="234" t="s">
        <v>7001</v>
      </c>
      <c r="F499" s="234" t="s">
        <v>7009</v>
      </c>
      <c r="G499" s="2"/>
      <c r="H499" s="206"/>
      <c r="I499" s="105"/>
      <c r="J499" s="206"/>
      <c r="K499" s="7" t="s">
        <v>33</v>
      </c>
    </row>
    <row r="500" spans="1:11">
      <c r="A500" s="218"/>
      <c r="B500" s="111"/>
      <c r="C500" s="228"/>
      <c r="D500" s="228"/>
      <c r="E500" s="234" t="s">
        <v>7002</v>
      </c>
      <c r="F500" s="234" t="s">
        <v>7010</v>
      </c>
      <c r="G500" s="2"/>
      <c r="H500" s="206"/>
      <c r="I500" s="105"/>
      <c r="J500" s="206"/>
      <c r="K500" s="7" t="s">
        <v>33</v>
      </c>
    </row>
    <row r="501" spans="1:11">
      <c r="A501" s="218"/>
      <c r="B501" s="111"/>
      <c r="C501" s="228"/>
      <c r="D501" s="228"/>
      <c r="E501" s="234" t="s">
        <v>7003</v>
      </c>
      <c r="F501" s="234" t="s">
        <v>7011</v>
      </c>
      <c r="G501" s="2"/>
      <c r="H501" s="206"/>
      <c r="I501" s="105"/>
      <c r="J501" s="206"/>
      <c r="K501" s="7" t="s">
        <v>33</v>
      </c>
    </row>
    <row r="502" spans="1:11">
      <c r="A502" s="218"/>
      <c r="B502" s="111"/>
      <c r="C502" s="228"/>
      <c r="D502" s="228"/>
      <c r="E502" s="234" t="s">
        <v>7004</v>
      </c>
      <c r="F502" s="234" t="s">
        <v>7012</v>
      </c>
      <c r="G502" s="2"/>
      <c r="H502" s="206"/>
      <c r="I502" s="105"/>
      <c r="J502" s="206"/>
      <c r="K502" s="7" t="s">
        <v>33</v>
      </c>
    </row>
    <row r="503" spans="1:11">
      <c r="A503" s="218"/>
      <c r="B503" s="111"/>
      <c r="C503" s="228"/>
      <c r="D503" s="228"/>
      <c r="E503" s="234" t="s">
        <v>7005</v>
      </c>
      <c r="F503" s="234" t="s">
        <v>7013</v>
      </c>
      <c r="G503" s="2"/>
      <c r="H503" s="206"/>
      <c r="I503" s="105"/>
      <c r="J503" s="206"/>
      <c r="K503" s="7" t="s">
        <v>33</v>
      </c>
    </row>
    <row r="504" spans="1:11">
      <c r="A504" s="218"/>
      <c r="B504" s="111"/>
      <c r="C504" s="228"/>
      <c r="D504" s="228"/>
      <c r="E504" s="234" t="s">
        <v>7006</v>
      </c>
      <c r="F504" s="234" t="s">
        <v>7014</v>
      </c>
      <c r="G504" s="2"/>
      <c r="H504" s="206"/>
      <c r="I504" s="105"/>
      <c r="J504" s="206"/>
      <c r="K504" s="7" t="s">
        <v>33</v>
      </c>
    </row>
    <row r="505" spans="1:11">
      <c r="A505" s="218"/>
      <c r="B505" s="111"/>
      <c r="C505" s="228"/>
      <c r="D505" s="228"/>
      <c r="E505" s="234"/>
      <c r="F505" s="232"/>
      <c r="G505" s="2"/>
      <c r="H505" s="206"/>
      <c r="I505" s="105"/>
      <c r="J505" s="206"/>
      <c r="K505" s="7"/>
    </row>
    <row r="506" spans="1:11">
      <c r="A506" s="218" t="s">
        <v>4945</v>
      </c>
      <c r="B506" s="219" t="s">
        <v>4946</v>
      </c>
      <c r="C506" s="226"/>
      <c r="D506" s="226"/>
      <c r="G506" s="2">
        <f t="shared" si="24"/>
        <v>10</v>
      </c>
      <c r="H506" s="206" t="str">
        <f t="shared" si="25"/>
        <v>80</v>
      </c>
      <c r="I506" s="105" t="str">
        <f t="shared" si="25"/>
        <v>Commercial</v>
      </c>
      <c r="J506" s="206"/>
      <c r="K506" s="7" t="s">
        <v>29</v>
      </c>
    </row>
    <row r="507" spans="1:11">
      <c r="A507" s="218"/>
      <c r="B507" s="111"/>
      <c r="C507" s="228">
        <v>810</v>
      </c>
      <c r="D507" s="228" t="s">
        <v>4947</v>
      </c>
      <c r="G507" s="2">
        <f t="shared" si="24"/>
        <v>23</v>
      </c>
      <c r="H507" s="206" t="str">
        <f t="shared" si="25"/>
        <v>810</v>
      </c>
      <c r="I507" s="105" t="str">
        <f t="shared" si="25"/>
        <v>University Accomodation</v>
      </c>
      <c r="J507" s="206">
        <v>80</v>
      </c>
      <c r="K507" s="7" t="s">
        <v>29</v>
      </c>
    </row>
    <row r="508" spans="1:11">
      <c r="A508" s="220"/>
      <c r="B508" s="219"/>
      <c r="C508" s="226"/>
      <c r="D508" s="226"/>
      <c r="E508" s="234">
        <v>811</v>
      </c>
      <c r="F508" s="232" t="s">
        <v>4948</v>
      </c>
      <c r="G508" s="2">
        <f t="shared" si="24"/>
        <v>20</v>
      </c>
      <c r="H508" s="206" t="str">
        <f t="shared" si="25"/>
        <v>811</v>
      </c>
      <c r="I508" s="105" t="str">
        <f t="shared" si="25"/>
        <v>Lot 19 Mariko Street</v>
      </c>
      <c r="J508" s="206" t="s">
        <v>4949</v>
      </c>
      <c r="K508" s="7" t="s">
        <v>33</v>
      </c>
    </row>
    <row r="509" spans="1:11">
      <c r="A509" s="220"/>
      <c r="B509" s="111"/>
      <c r="C509" s="226"/>
      <c r="D509" s="226"/>
      <c r="E509" s="234">
        <v>812</v>
      </c>
      <c r="F509" s="232" t="s">
        <v>4950</v>
      </c>
      <c r="G509" s="2">
        <f t="shared" si="24"/>
        <v>23</v>
      </c>
      <c r="H509" s="206" t="str">
        <f t="shared" si="25"/>
        <v>812</v>
      </c>
      <c r="I509" s="105" t="str">
        <f t="shared" si="25"/>
        <v>R21-Lower Campus Lodges</v>
      </c>
      <c r="J509" s="206" t="s">
        <v>4949</v>
      </c>
      <c r="K509" s="7" t="s">
        <v>33</v>
      </c>
    </row>
    <row r="510" spans="1:11">
      <c r="A510" s="220"/>
      <c r="B510" s="219"/>
      <c r="C510" s="226"/>
      <c r="D510" s="226"/>
      <c r="E510" s="234">
        <v>813</v>
      </c>
      <c r="F510" s="232" t="s">
        <v>4951</v>
      </c>
      <c r="G510" s="2">
        <f t="shared" si="24"/>
        <v>23</v>
      </c>
      <c r="H510" s="206" t="str">
        <f t="shared" si="25"/>
        <v>813</v>
      </c>
      <c r="I510" s="105" t="str">
        <f t="shared" si="25"/>
        <v>R22-Lower Campus Lodges</v>
      </c>
      <c r="J510" s="206" t="s">
        <v>4949</v>
      </c>
      <c r="K510" s="7" t="s">
        <v>33</v>
      </c>
    </row>
    <row r="511" spans="1:11">
      <c r="A511" s="220"/>
      <c r="B511" s="111"/>
      <c r="C511" s="226"/>
      <c r="D511" s="226"/>
      <c r="E511" s="234">
        <v>814</v>
      </c>
      <c r="F511" s="232" t="s">
        <v>4952</v>
      </c>
      <c r="G511" s="2">
        <f t="shared" si="24"/>
        <v>23</v>
      </c>
      <c r="H511" s="206" t="str">
        <f t="shared" si="25"/>
        <v>814</v>
      </c>
      <c r="I511" s="105" t="str">
        <f t="shared" si="25"/>
        <v>R23-Lower Campus Lodges</v>
      </c>
      <c r="J511" s="206" t="s">
        <v>4949</v>
      </c>
      <c r="K511" s="7" t="s">
        <v>33</v>
      </c>
    </row>
    <row r="512" spans="1:11">
      <c r="A512" s="220"/>
      <c r="B512" s="219"/>
      <c r="C512" s="226"/>
      <c r="D512" s="226"/>
      <c r="E512" s="234">
        <v>815</v>
      </c>
      <c r="F512" s="232" t="s">
        <v>4953</v>
      </c>
      <c r="G512" s="2">
        <f t="shared" si="24"/>
        <v>23</v>
      </c>
      <c r="H512" s="206" t="str">
        <f t="shared" si="25"/>
        <v>815</v>
      </c>
      <c r="I512" s="105" t="str">
        <f t="shared" si="25"/>
        <v>R24-Lower Campus Lodges</v>
      </c>
      <c r="J512" s="206" t="s">
        <v>4949</v>
      </c>
      <c r="K512" s="7" t="s">
        <v>33</v>
      </c>
    </row>
    <row r="513" spans="1:11">
      <c r="A513" s="220"/>
      <c r="B513" s="111"/>
      <c r="C513" s="226"/>
      <c r="D513" s="226"/>
      <c r="E513" s="234">
        <v>816</v>
      </c>
      <c r="F513" s="232" t="s">
        <v>4954</v>
      </c>
      <c r="G513" s="2">
        <f t="shared" si="24"/>
        <v>23</v>
      </c>
      <c r="H513" s="206" t="str">
        <f t="shared" si="25"/>
        <v>816</v>
      </c>
      <c r="I513" s="105" t="str">
        <f t="shared" si="25"/>
        <v>R25-Lower Campus Lodges</v>
      </c>
      <c r="J513" s="206" t="s">
        <v>4949</v>
      </c>
      <c r="K513" s="7" t="s">
        <v>33</v>
      </c>
    </row>
    <row r="514" spans="1:11">
      <c r="A514" s="220"/>
      <c r="B514" s="111"/>
      <c r="C514" s="226"/>
      <c r="D514" s="226"/>
      <c r="E514" s="234">
        <v>817</v>
      </c>
      <c r="F514" s="232" t="s">
        <v>4955</v>
      </c>
      <c r="G514" s="2">
        <f t="shared" si="24"/>
        <v>18</v>
      </c>
      <c r="H514" s="206" t="str">
        <f t="shared" si="25"/>
        <v>817</v>
      </c>
      <c r="I514" s="105" t="str">
        <f t="shared" si="25"/>
        <v>MQ9-Catalina Drive</v>
      </c>
      <c r="J514" s="206" t="s">
        <v>4949</v>
      </c>
      <c r="K514" s="7" t="s">
        <v>33</v>
      </c>
    </row>
    <row r="515" spans="1:11">
      <c r="A515" s="220"/>
      <c r="B515" s="219"/>
      <c r="C515" s="226"/>
      <c r="D515" s="226"/>
      <c r="E515" s="234">
        <v>818</v>
      </c>
      <c r="F515" s="232" t="s">
        <v>4956</v>
      </c>
      <c r="G515" s="2">
        <f t="shared" si="24"/>
        <v>19</v>
      </c>
      <c r="H515" s="206" t="str">
        <f t="shared" si="25"/>
        <v>818</v>
      </c>
      <c r="I515" s="105" t="str">
        <f t="shared" si="25"/>
        <v>MQ10-Catalina Drive</v>
      </c>
      <c r="J515" s="206" t="s">
        <v>4949</v>
      </c>
      <c r="K515" s="7" t="s">
        <v>33</v>
      </c>
    </row>
    <row r="516" spans="1:11">
      <c r="A516" s="220"/>
      <c r="B516" s="111"/>
      <c r="C516" s="226"/>
      <c r="D516" s="226"/>
      <c r="E516" s="234">
        <v>819</v>
      </c>
      <c r="F516" s="232" t="s">
        <v>4957</v>
      </c>
      <c r="G516" s="2">
        <f t="shared" si="24"/>
        <v>19</v>
      </c>
      <c r="H516" s="206" t="str">
        <f t="shared" si="25"/>
        <v>819</v>
      </c>
      <c r="I516" s="105" t="str">
        <f t="shared" si="25"/>
        <v>MQ11-Catalina Drive</v>
      </c>
      <c r="J516" s="206" t="s">
        <v>4949</v>
      </c>
      <c r="K516" s="7" t="s">
        <v>33</v>
      </c>
    </row>
    <row r="517" spans="1:11">
      <c r="A517" s="220"/>
      <c r="B517" s="111"/>
      <c r="C517" s="226"/>
      <c r="D517" s="226"/>
      <c r="E517" s="234">
        <v>820</v>
      </c>
      <c r="F517" s="232" t="s">
        <v>4958</v>
      </c>
      <c r="G517" s="2">
        <f t="shared" si="24"/>
        <v>19</v>
      </c>
      <c r="H517" s="206" t="str">
        <f t="shared" si="25"/>
        <v>820</v>
      </c>
      <c r="I517" s="105" t="str">
        <f t="shared" si="25"/>
        <v>MQ12-Catalina Drive</v>
      </c>
      <c r="J517" s="206" t="s">
        <v>4949</v>
      </c>
      <c r="K517" s="7" t="s">
        <v>33</v>
      </c>
    </row>
    <row r="518" spans="1:11">
      <c r="A518" s="220"/>
      <c r="B518" s="219"/>
      <c r="C518" s="226"/>
      <c r="D518" s="226"/>
      <c r="E518" s="234">
        <v>821</v>
      </c>
      <c r="F518" s="232" t="s">
        <v>4959</v>
      </c>
      <c r="G518" s="2">
        <f t="shared" si="24"/>
        <v>16</v>
      </c>
      <c r="H518" s="206" t="str">
        <f t="shared" si="25"/>
        <v>821</v>
      </c>
      <c r="I518" s="105" t="str">
        <f t="shared" si="25"/>
        <v>MQ14-Vanua Drive</v>
      </c>
      <c r="J518" s="206" t="s">
        <v>4949</v>
      </c>
      <c r="K518" s="7" t="s">
        <v>33</v>
      </c>
    </row>
    <row r="519" spans="1:11">
      <c r="A519" s="220"/>
      <c r="B519" s="111"/>
      <c r="C519" s="226"/>
      <c r="D519" s="231"/>
      <c r="E519" s="234">
        <v>822</v>
      </c>
      <c r="F519" s="232" t="s">
        <v>4960</v>
      </c>
      <c r="G519" s="2">
        <f t="shared" si="24"/>
        <v>21</v>
      </c>
      <c r="H519" s="206" t="str">
        <f t="shared" si="25"/>
        <v>822</v>
      </c>
      <c r="I519" s="105" t="str">
        <f t="shared" si="25"/>
        <v>MQ15-Ratu Sukuna Road</v>
      </c>
      <c r="J519" s="206" t="s">
        <v>4949</v>
      </c>
      <c r="K519" s="7" t="s">
        <v>33</v>
      </c>
    </row>
    <row r="520" spans="1:11">
      <c r="A520" s="220"/>
      <c r="B520" s="111"/>
      <c r="C520" s="226"/>
      <c r="D520" s="226"/>
      <c r="E520" s="234">
        <v>823</v>
      </c>
      <c r="F520" s="232" t="s">
        <v>4961</v>
      </c>
      <c r="G520" s="2">
        <f t="shared" si="24"/>
        <v>17</v>
      </c>
      <c r="H520" s="206" t="str">
        <f t="shared" si="25"/>
        <v>823</v>
      </c>
      <c r="I520" s="105" t="str">
        <f t="shared" si="25"/>
        <v>MQ16-Solent Place</v>
      </c>
      <c r="J520" s="206" t="s">
        <v>4949</v>
      </c>
      <c r="K520" s="7" t="s">
        <v>33</v>
      </c>
    </row>
    <row r="521" spans="1:11">
      <c r="A521" s="220"/>
      <c r="B521" s="219"/>
      <c r="C521" s="226"/>
      <c r="D521" s="226"/>
      <c r="E521" s="234">
        <v>824</v>
      </c>
      <c r="F521" s="232" t="s">
        <v>4962</v>
      </c>
      <c r="G521" s="2">
        <f t="shared" si="24"/>
        <v>17</v>
      </c>
      <c r="H521" s="206" t="str">
        <f t="shared" si="25"/>
        <v>824</v>
      </c>
      <c r="I521" s="105" t="str">
        <f t="shared" si="25"/>
        <v>MQ17-Solent Place</v>
      </c>
      <c r="J521" s="206" t="s">
        <v>4949</v>
      </c>
      <c r="K521" s="7" t="s">
        <v>33</v>
      </c>
    </row>
    <row r="522" spans="1:11">
      <c r="A522" s="220"/>
      <c r="B522" s="111"/>
      <c r="C522" s="226"/>
      <c r="D522" s="226"/>
      <c r="E522" s="234">
        <v>825</v>
      </c>
      <c r="F522" s="232" t="s">
        <v>4963</v>
      </c>
      <c r="G522" s="2">
        <f t="shared" si="24"/>
        <v>17</v>
      </c>
      <c r="H522" s="206" t="str">
        <f t="shared" si="25"/>
        <v>825</v>
      </c>
      <c r="I522" s="105" t="str">
        <f t="shared" si="25"/>
        <v>MQ19-Solent Place</v>
      </c>
      <c r="J522" s="206" t="s">
        <v>4949</v>
      </c>
      <c r="K522" s="7" t="s">
        <v>33</v>
      </c>
    </row>
    <row r="523" spans="1:11">
      <c r="A523" s="220"/>
      <c r="B523" s="219"/>
      <c r="C523" s="226"/>
      <c r="D523" s="226"/>
      <c r="E523" s="234">
        <v>826</v>
      </c>
      <c r="F523" s="232" t="s">
        <v>4964</v>
      </c>
      <c r="G523" s="2">
        <f t="shared" si="24"/>
        <v>19</v>
      </c>
      <c r="H523" s="206" t="str">
        <f t="shared" si="25"/>
        <v>826</v>
      </c>
      <c r="I523" s="105" t="str">
        <f t="shared" si="25"/>
        <v>MQ25-Catalina Drive</v>
      </c>
      <c r="J523" s="206" t="s">
        <v>4949</v>
      </c>
      <c r="K523" s="7" t="s">
        <v>33</v>
      </c>
    </row>
    <row r="524" spans="1:11">
      <c r="A524" s="220"/>
      <c r="B524" s="111"/>
      <c r="C524" s="226"/>
      <c r="D524" s="226"/>
      <c r="E524" s="234">
        <v>827</v>
      </c>
      <c r="F524" s="232" t="s">
        <v>4965</v>
      </c>
      <c r="G524" s="2">
        <f t="shared" si="24"/>
        <v>20</v>
      </c>
      <c r="H524" s="206" t="str">
        <f t="shared" si="25"/>
        <v>827</v>
      </c>
      <c r="I524" s="105" t="str">
        <f t="shared" si="25"/>
        <v>MQ26-Nan Modal Drive</v>
      </c>
      <c r="J524" s="206" t="s">
        <v>4949</v>
      </c>
      <c r="K524" s="7" t="s">
        <v>33</v>
      </c>
    </row>
    <row r="525" spans="1:11">
      <c r="A525" s="220"/>
      <c r="B525" s="221"/>
      <c r="C525" s="226"/>
      <c r="D525" s="226"/>
      <c r="E525" s="234">
        <v>828</v>
      </c>
      <c r="F525" s="232" t="s">
        <v>4966</v>
      </c>
      <c r="G525" s="2">
        <f t="shared" si="24"/>
        <v>20</v>
      </c>
      <c r="H525" s="206" t="str">
        <f t="shared" si="25"/>
        <v>828</v>
      </c>
      <c r="I525" s="105" t="str">
        <f t="shared" si="25"/>
        <v>MQ27-Nan Modal Drive</v>
      </c>
      <c r="J525" s="206" t="s">
        <v>4949</v>
      </c>
      <c r="K525" s="7" t="s">
        <v>33</v>
      </c>
    </row>
    <row r="526" spans="1:11">
      <c r="A526" s="220"/>
      <c r="B526" s="111"/>
      <c r="C526" s="226"/>
      <c r="D526" s="226"/>
      <c r="E526" s="234">
        <v>829</v>
      </c>
      <c r="F526" s="232" t="s">
        <v>4967</v>
      </c>
      <c r="G526" s="2">
        <f t="shared" si="24"/>
        <v>20</v>
      </c>
      <c r="H526" s="206" t="str">
        <f t="shared" si="25"/>
        <v>829</v>
      </c>
      <c r="I526" s="105" t="str">
        <f t="shared" si="25"/>
        <v>MQ28-Nan Modal Drive</v>
      </c>
      <c r="J526" s="206" t="s">
        <v>4949</v>
      </c>
      <c r="K526" s="7" t="s">
        <v>33</v>
      </c>
    </row>
    <row r="527" spans="1:11">
      <c r="B527" s="111"/>
      <c r="C527" s="226"/>
      <c r="D527" s="226"/>
      <c r="E527" s="234">
        <v>830</v>
      </c>
      <c r="F527" s="232" t="s">
        <v>4968</v>
      </c>
      <c r="G527" s="2">
        <f t="shared" si="24"/>
        <v>20</v>
      </c>
      <c r="H527" s="206" t="str">
        <f t="shared" si="25"/>
        <v>830</v>
      </c>
      <c r="I527" s="105" t="str">
        <f t="shared" si="25"/>
        <v>MQ29-Nan Modal Drive</v>
      </c>
      <c r="J527" s="206" t="s">
        <v>4949</v>
      </c>
      <c r="K527" s="7" t="s">
        <v>33</v>
      </c>
    </row>
    <row r="528" spans="1:11">
      <c r="E528" s="234">
        <v>831</v>
      </c>
      <c r="F528" s="232" t="s">
        <v>4969</v>
      </c>
      <c r="G528" s="2">
        <f t="shared" si="24"/>
        <v>20</v>
      </c>
      <c r="H528" s="206" t="str">
        <f t="shared" si="25"/>
        <v>831</v>
      </c>
      <c r="I528" s="105" t="str">
        <f t="shared" si="25"/>
        <v>MQ30-Nan Modal Drive</v>
      </c>
      <c r="J528" s="206" t="s">
        <v>4949</v>
      </c>
      <c r="K528" s="7" t="s">
        <v>33</v>
      </c>
    </row>
    <row r="529" spans="5:11">
      <c r="E529" s="234">
        <v>832</v>
      </c>
      <c r="F529" s="232" t="s">
        <v>4970</v>
      </c>
      <c r="G529" s="2">
        <f t="shared" si="24"/>
        <v>19</v>
      </c>
      <c r="H529" s="206" t="str">
        <f t="shared" si="25"/>
        <v>832</v>
      </c>
      <c r="I529" s="105" t="str">
        <f t="shared" si="25"/>
        <v>MQ31-Catalina Drive</v>
      </c>
      <c r="J529" s="206" t="s">
        <v>4949</v>
      </c>
      <c r="K529" s="7" t="s">
        <v>33</v>
      </c>
    </row>
    <row r="530" spans="5:11">
      <c r="E530" s="234">
        <v>833</v>
      </c>
      <c r="F530" s="232" t="s">
        <v>4971</v>
      </c>
      <c r="G530" s="2">
        <f t="shared" si="24"/>
        <v>19</v>
      </c>
      <c r="H530" s="206" t="str">
        <f t="shared" si="25"/>
        <v>833</v>
      </c>
      <c r="I530" s="105" t="str">
        <f t="shared" si="25"/>
        <v>MQ32-Catalina Drive</v>
      </c>
      <c r="J530" s="206" t="s">
        <v>4949</v>
      </c>
      <c r="K530" s="7" t="s">
        <v>33</v>
      </c>
    </row>
    <row r="531" spans="5:11">
      <c r="E531" s="234">
        <v>834</v>
      </c>
      <c r="F531" s="232" t="s">
        <v>4972</v>
      </c>
      <c r="G531" s="2">
        <f t="shared" si="24"/>
        <v>19</v>
      </c>
      <c r="H531" s="206" t="str">
        <f t="shared" si="25"/>
        <v>834</v>
      </c>
      <c r="I531" s="105" t="str">
        <f t="shared" si="25"/>
        <v>MQ35-Catalina Drive</v>
      </c>
      <c r="J531" s="206" t="s">
        <v>4949</v>
      </c>
      <c r="K531" s="7" t="s">
        <v>33</v>
      </c>
    </row>
    <row r="532" spans="5:11">
      <c r="E532" s="234">
        <v>835</v>
      </c>
      <c r="F532" s="232" t="s">
        <v>4973</v>
      </c>
      <c r="G532" s="2">
        <f t="shared" si="24"/>
        <v>19</v>
      </c>
      <c r="H532" s="206" t="str">
        <f t="shared" si="25"/>
        <v>835</v>
      </c>
      <c r="I532" s="105" t="str">
        <f t="shared" si="25"/>
        <v>MQ36-Catalina Drive</v>
      </c>
      <c r="J532" s="206" t="s">
        <v>4949</v>
      </c>
      <c r="K532" s="7" t="s">
        <v>33</v>
      </c>
    </row>
    <row r="533" spans="5:11">
      <c r="E533" s="234">
        <v>836</v>
      </c>
      <c r="F533" s="232" t="s">
        <v>4974</v>
      </c>
      <c r="G533" s="2">
        <f t="shared" si="24"/>
        <v>19</v>
      </c>
      <c r="H533" s="206" t="str">
        <f t="shared" si="25"/>
        <v>836</v>
      </c>
      <c r="I533" s="105" t="str">
        <f t="shared" si="25"/>
        <v>MQ37-Catalina Drive</v>
      </c>
      <c r="J533" s="206" t="s">
        <v>4949</v>
      </c>
      <c r="K533" s="7" t="s">
        <v>33</v>
      </c>
    </row>
    <row r="534" spans="5:11">
      <c r="E534" s="234">
        <v>837</v>
      </c>
      <c r="F534" s="232" t="s">
        <v>4975</v>
      </c>
      <c r="G534" s="2">
        <f t="shared" si="24"/>
        <v>19</v>
      </c>
      <c r="H534" s="206" t="str">
        <f t="shared" si="25"/>
        <v>837</v>
      </c>
      <c r="I534" s="105" t="str">
        <f t="shared" si="25"/>
        <v>MQ38-Catalina Drive</v>
      </c>
      <c r="J534" s="206" t="s">
        <v>4949</v>
      </c>
      <c r="K534" s="7" t="s">
        <v>33</v>
      </c>
    </row>
    <row r="535" spans="5:11">
      <c r="E535" s="234">
        <v>838</v>
      </c>
      <c r="F535" s="232" t="s">
        <v>4976</v>
      </c>
      <c r="G535" s="2">
        <f t="shared" si="24"/>
        <v>21</v>
      </c>
      <c r="H535" s="206" t="str">
        <f t="shared" si="25"/>
        <v>838</v>
      </c>
      <c r="I535" s="105" t="str">
        <f t="shared" si="25"/>
        <v>MQ39-Sunderland Drive</v>
      </c>
      <c r="J535" s="206" t="s">
        <v>4949</v>
      </c>
      <c r="K535" s="7" t="s">
        <v>33</v>
      </c>
    </row>
    <row r="536" spans="5:11">
      <c r="E536" s="234">
        <v>839</v>
      </c>
      <c r="F536" s="232" t="s">
        <v>4977</v>
      </c>
      <c r="G536" s="2">
        <f t="shared" si="24"/>
        <v>21</v>
      </c>
      <c r="H536" s="206" t="str">
        <f t="shared" si="25"/>
        <v>839</v>
      </c>
      <c r="I536" s="105" t="str">
        <f t="shared" si="25"/>
        <v>MQ40-Sunderland Drive</v>
      </c>
      <c r="J536" s="206" t="s">
        <v>4949</v>
      </c>
      <c r="K536" s="7" t="s">
        <v>33</v>
      </c>
    </row>
    <row r="537" spans="5:11">
      <c r="E537" s="234">
        <v>840</v>
      </c>
      <c r="F537" s="232" t="s">
        <v>4978</v>
      </c>
      <c r="G537" s="2">
        <f t="shared" si="24"/>
        <v>21</v>
      </c>
      <c r="H537" s="206" t="str">
        <f t="shared" si="25"/>
        <v>840</v>
      </c>
      <c r="I537" s="105" t="str">
        <f t="shared" si="25"/>
        <v>MQ41-Sunderland Drive</v>
      </c>
      <c r="J537" s="206" t="s">
        <v>4949</v>
      </c>
      <c r="K537" s="7" t="s">
        <v>33</v>
      </c>
    </row>
    <row r="538" spans="5:11">
      <c r="E538" s="234">
        <v>841</v>
      </c>
      <c r="F538" s="232" t="s">
        <v>4979</v>
      </c>
      <c r="G538" s="2">
        <f t="shared" si="24"/>
        <v>17</v>
      </c>
      <c r="H538" s="206" t="str">
        <f t="shared" si="25"/>
        <v>841</v>
      </c>
      <c r="I538" s="105" t="str">
        <f t="shared" si="25"/>
        <v>MQ42-Namaste Lane</v>
      </c>
      <c r="J538" s="206" t="s">
        <v>4949</v>
      </c>
      <c r="K538" s="7" t="s">
        <v>33</v>
      </c>
    </row>
    <row r="539" spans="5:11">
      <c r="E539" s="234">
        <v>842</v>
      </c>
      <c r="F539" s="232" t="s">
        <v>4980</v>
      </c>
      <c r="G539" s="2">
        <f t="shared" si="24"/>
        <v>17</v>
      </c>
      <c r="H539" s="206" t="str">
        <f t="shared" si="25"/>
        <v>842</v>
      </c>
      <c r="I539" s="105" t="str">
        <f t="shared" si="25"/>
        <v>MQ43-Namaste Lane</v>
      </c>
      <c r="J539" s="206" t="s">
        <v>4949</v>
      </c>
      <c r="K539" s="7" t="s">
        <v>33</v>
      </c>
    </row>
    <row r="540" spans="5:11">
      <c r="E540" s="234">
        <v>843</v>
      </c>
      <c r="F540" s="232" t="s">
        <v>4981</v>
      </c>
      <c r="G540" s="2">
        <f t="shared" si="24"/>
        <v>17</v>
      </c>
      <c r="H540" s="206" t="str">
        <f t="shared" si="25"/>
        <v>843</v>
      </c>
      <c r="I540" s="105" t="str">
        <f t="shared" si="25"/>
        <v>MQ44-Namaste Lane</v>
      </c>
      <c r="J540" s="206" t="s">
        <v>4949</v>
      </c>
      <c r="K540" s="7" t="s">
        <v>33</v>
      </c>
    </row>
    <row r="541" spans="5:11">
      <c r="E541" s="234">
        <v>844</v>
      </c>
      <c r="F541" s="232" t="s">
        <v>4982</v>
      </c>
      <c r="G541" s="2">
        <f t="shared" si="24"/>
        <v>17</v>
      </c>
      <c r="H541" s="206" t="str">
        <f t="shared" si="25"/>
        <v>844</v>
      </c>
      <c r="I541" s="105" t="str">
        <f t="shared" si="25"/>
        <v>MQ45-Namaste Lane</v>
      </c>
      <c r="J541" s="206" t="s">
        <v>4949</v>
      </c>
      <c r="K541" s="7" t="s">
        <v>33</v>
      </c>
    </row>
    <row r="542" spans="5:11">
      <c r="E542" s="234">
        <v>845</v>
      </c>
      <c r="F542" s="232" t="s">
        <v>4983</v>
      </c>
      <c r="G542" s="2">
        <f t="shared" si="24"/>
        <v>17</v>
      </c>
      <c r="H542" s="206" t="str">
        <f t="shared" si="25"/>
        <v>845</v>
      </c>
      <c r="I542" s="105" t="str">
        <f t="shared" si="25"/>
        <v>MQ46-Namaste Lane</v>
      </c>
      <c r="J542" s="206" t="s">
        <v>4949</v>
      </c>
      <c r="K542" s="7" t="s">
        <v>33</v>
      </c>
    </row>
    <row r="543" spans="5:11">
      <c r="E543" s="234">
        <v>846</v>
      </c>
      <c r="F543" s="232" t="s">
        <v>4984</v>
      </c>
      <c r="G543" s="2">
        <f t="shared" si="24"/>
        <v>17</v>
      </c>
      <c r="H543" s="206" t="str">
        <f t="shared" si="25"/>
        <v>846</v>
      </c>
      <c r="I543" s="105" t="str">
        <f t="shared" si="25"/>
        <v>MQ49-Solent Place</v>
      </c>
      <c r="J543" s="206" t="s">
        <v>4949</v>
      </c>
      <c r="K543" s="7" t="s">
        <v>33</v>
      </c>
    </row>
    <row r="544" spans="5:11">
      <c r="E544" s="234">
        <v>847</v>
      </c>
      <c r="F544" s="232" t="s">
        <v>4985</v>
      </c>
      <c r="G544" s="2">
        <f t="shared" ref="G544:G597" si="26">MAX(LEN(B544),LEN(D544),LEN(F544))</f>
        <v>20</v>
      </c>
      <c r="H544" s="206" t="str">
        <f t="shared" ref="H544:I596" si="27">A544&amp;C544&amp;E544</f>
        <v>847</v>
      </c>
      <c r="I544" s="105" t="str">
        <f t="shared" si="27"/>
        <v>MQ50A-Catalina Drive</v>
      </c>
      <c r="J544" s="206" t="s">
        <v>4949</v>
      </c>
      <c r="K544" s="7" t="s">
        <v>33</v>
      </c>
    </row>
    <row r="545" spans="5:11">
      <c r="E545" s="234">
        <v>848</v>
      </c>
      <c r="F545" s="232" t="s">
        <v>4986</v>
      </c>
      <c r="G545" s="2">
        <f t="shared" si="26"/>
        <v>20</v>
      </c>
      <c r="H545" s="206" t="str">
        <f t="shared" si="27"/>
        <v>848</v>
      </c>
      <c r="I545" s="105" t="str">
        <f t="shared" si="27"/>
        <v>MQ50B-Catalina Drive</v>
      </c>
      <c r="J545" s="206" t="s">
        <v>4949</v>
      </c>
      <c r="K545" s="7" t="s">
        <v>33</v>
      </c>
    </row>
    <row r="546" spans="5:11">
      <c r="E546" s="234">
        <v>849</v>
      </c>
      <c r="F546" s="232" t="s">
        <v>4987</v>
      </c>
      <c r="G546" s="2">
        <f t="shared" si="26"/>
        <v>20</v>
      </c>
      <c r="H546" s="206" t="str">
        <f t="shared" si="27"/>
        <v>849</v>
      </c>
      <c r="I546" s="105" t="str">
        <f t="shared" si="27"/>
        <v>MQ50C-Catalina Drive</v>
      </c>
      <c r="J546" s="206" t="s">
        <v>4949</v>
      </c>
      <c r="K546" s="7" t="s">
        <v>33</v>
      </c>
    </row>
    <row r="547" spans="5:11">
      <c r="E547" s="234">
        <v>850</v>
      </c>
      <c r="F547" s="232" t="s">
        <v>4988</v>
      </c>
      <c r="G547" s="2">
        <f t="shared" si="26"/>
        <v>20</v>
      </c>
      <c r="H547" s="206" t="str">
        <f t="shared" si="27"/>
        <v>850</v>
      </c>
      <c r="I547" s="105" t="str">
        <f t="shared" si="27"/>
        <v>MQ51A-Catalina Drive</v>
      </c>
      <c r="J547" s="206" t="s">
        <v>4949</v>
      </c>
      <c r="K547" s="7" t="s">
        <v>33</v>
      </c>
    </row>
    <row r="548" spans="5:11">
      <c r="E548" s="234">
        <v>851</v>
      </c>
      <c r="F548" s="232" t="s">
        <v>4989</v>
      </c>
      <c r="G548" s="2">
        <f t="shared" si="26"/>
        <v>20</v>
      </c>
      <c r="H548" s="206" t="str">
        <f t="shared" si="27"/>
        <v>851</v>
      </c>
      <c r="I548" s="105" t="str">
        <f t="shared" si="27"/>
        <v>MQ51B-Catalina Drive</v>
      </c>
      <c r="J548" s="206" t="s">
        <v>4949</v>
      </c>
      <c r="K548" s="7" t="s">
        <v>33</v>
      </c>
    </row>
    <row r="549" spans="5:11">
      <c r="E549" s="234">
        <v>852</v>
      </c>
      <c r="F549" s="232" t="s">
        <v>4988</v>
      </c>
      <c r="G549" s="2">
        <f t="shared" si="26"/>
        <v>20</v>
      </c>
      <c r="H549" s="206" t="str">
        <f t="shared" si="27"/>
        <v>852</v>
      </c>
      <c r="I549" s="105" t="str">
        <f t="shared" si="27"/>
        <v>MQ51A-Catalina Drive</v>
      </c>
      <c r="J549" s="206" t="s">
        <v>4949</v>
      </c>
      <c r="K549" s="7" t="s">
        <v>33</v>
      </c>
    </row>
    <row r="550" spans="5:11">
      <c r="E550" s="234">
        <v>853</v>
      </c>
      <c r="F550" s="232" t="s">
        <v>4990</v>
      </c>
      <c r="G550" s="2">
        <f t="shared" si="26"/>
        <v>20</v>
      </c>
      <c r="H550" s="206" t="str">
        <f t="shared" si="27"/>
        <v>853</v>
      </c>
      <c r="I550" s="105" t="str">
        <f t="shared" si="27"/>
        <v>MQ52B-Catalina Drive</v>
      </c>
      <c r="J550" s="206" t="s">
        <v>4949</v>
      </c>
      <c r="K550" s="7" t="s">
        <v>33</v>
      </c>
    </row>
    <row r="551" spans="5:11">
      <c r="E551" s="234">
        <v>854</v>
      </c>
      <c r="F551" s="232" t="s">
        <v>4991</v>
      </c>
      <c r="G551" s="2">
        <f t="shared" si="26"/>
        <v>20</v>
      </c>
      <c r="H551" s="206" t="str">
        <f t="shared" si="27"/>
        <v>854</v>
      </c>
      <c r="I551" s="105" t="str">
        <f t="shared" si="27"/>
        <v>MQ53A-Catalina Drive</v>
      </c>
      <c r="J551" s="206" t="s">
        <v>4949</v>
      </c>
      <c r="K551" s="7" t="s">
        <v>33</v>
      </c>
    </row>
    <row r="552" spans="5:11">
      <c r="E552" s="234">
        <v>855</v>
      </c>
      <c r="F552" s="232" t="s">
        <v>4992</v>
      </c>
      <c r="G552" s="2">
        <f t="shared" si="26"/>
        <v>20</v>
      </c>
      <c r="H552" s="206" t="str">
        <f t="shared" si="27"/>
        <v>855</v>
      </c>
      <c r="I552" s="105" t="str">
        <f t="shared" si="27"/>
        <v>MQ53B-Catalina Drive</v>
      </c>
      <c r="J552" s="206" t="s">
        <v>4949</v>
      </c>
      <c r="K552" s="7" t="s">
        <v>33</v>
      </c>
    </row>
    <row r="553" spans="5:11">
      <c r="E553" s="234">
        <v>856</v>
      </c>
      <c r="F553" s="232" t="s">
        <v>4993</v>
      </c>
      <c r="G553" s="2">
        <f t="shared" si="26"/>
        <v>20</v>
      </c>
      <c r="H553" s="206" t="str">
        <f t="shared" si="27"/>
        <v>856</v>
      </c>
      <c r="I553" s="105" t="str">
        <f t="shared" si="27"/>
        <v>MQ54A-Catalina Drive</v>
      </c>
      <c r="J553" s="206" t="s">
        <v>4949</v>
      </c>
      <c r="K553" s="7" t="s">
        <v>33</v>
      </c>
    </row>
    <row r="554" spans="5:11">
      <c r="E554" s="234">
        <v>857</v>
      </c>
      <c r="F554" s="232" t="s">
        <v>4994</v>
      </c>
      <c r="G554" s="2">
        <f t="shared" si="26"/>
        <v>20</v>
      </c>
      <c r="H554" s="206" t="str">
        <f t="shared" si="27"/>
        <v>857</v>
      </c>
      <c r="I554" s="105" t="str">
        <f t="shared" si="27"/>
        <v>MQ54B-Catalina Drive</v>
      </c>
      <c r="J554" s="206" t="s">
        <v>4949</v>
      </c>
      <c r="K554" s="7" t="s">
        <v>33</v>
      </c>
    </row>
    <row r="555" spans="5:11">
      <c r="E555" s="234">
        <v>858</v>
      </c>
      <c r="F555" s="232" t="s">
        <v>4995</v>
      </c>
      <c r="G555" s="2">
        <f t="shared" si="26"/>
        <v>20</v>
      </c>
      <c r="H555" s="206" t="str">
        <f t="shared" si="27"/>
        <v>858</v>
      </c>
      <c r="I555" s="105" t="str">
        <f t="shared" si="27"/>
        <v>MQ55A-Catalina Drive</v>
      </c>
      <c r="J555" s="206" t="s">
        <v>4949</v>
      </c>
      <c r="K555" s="7" t="s">
        <v>33</v>
      </c>
    </row>
    <row r="556" spans="5:11">
      <c r="E556" s="234">
        <v>859</v>
      </c>
      <c r="F556" s="232" t="s">
        <v>4996</v>
      </c>
      <c r="G556" s="2">
        <f t="shared" si="26"/>
        <v>20</v>
      </c>
      <c r="H556" s="206" t="str">
        <f t="shared" si="27"/>
        <v>859</v>
      </c>
      <c r="I556" s="105" t="str">
        <f t="shared" si="27"/>
        <v>MQ55B-Catalina Drive</v>
      </c>
      <c r="J556" s="206" t="s">
        <v>4949</v>
      </c>
      <c r="K556" s="7" t="s">
        <v>33</v>
      </c>
    </row>
    <row r="557" spans="5:11">
      <c r="E557" s="234">
        <v>860</v>
      </c>
      <c r="F557" s="232" t="s">
        <v>4997</v>
      </c>
      <c r="G557" s="2">
        <f t="shared" si="26"/>
        <v>21</v>
      </c>
      <c r="H557" s="206" t="str">
        <f t="shared" si="27"/>
        <v>860</v>
      </c>
      <c r="I557" s="105" t="str">
        <f t="shared" si="27"/>
        <v>MQ56A-Nan Modal drive</v>
      </c>
      <c r="J557" s="206" t="s">
        <v>4949</v>
      </c>
      <c r="K557" s="7" t="s">
        <v>33</v>
      </c>
    </row>
    <row r="558" spans="5:11">
      <c r="E558" s="234">
        <v>861</v>
      </c>
      <c r="F558" s="232" t="s">
        <v>4998</v>
      </c>
      <c r="G558" s="2">
        <f t="shared" si="26"/>
        <v>21</v>
      </c>
      <c r="H558" s="206" t="str">
        <f t="shared" si="27"/>
        <v>861</v>
      </c>
      <c r="I558" s="105" t="str">
        <f t="shared" si="27"/>
        <v>MQ56B-Nan Modal Drive</v>
      </c>
      <c r="J558" s="206" t="s">
        <v>4949</v>
      </c>
      <c r="K558" s="7" t="s">
        <v>33</v>
      </c>
    </row>
    <row r="559" spans="5:11">
      <c r="E559" s="234">
        <v>862</v>
      </c>
      <c r="F559" s="232" t="s">
        <v>4999</v>
      </c>
      <c r="G559" s="2">
        <f t="shared" si="26"/>
        <v>18</v>
      </c>
      <c r="H559" s="206" t="str">
        <f t="shared" si="27"/>
        <v>862</v>
      </c>
      <c r="I559" s="105" t="str">
        <f t="shared" si="27"/>
        <v>SQ18A-Solent Place</v>
      </c>
      <c r="J559" s="206" t="s">
        <v>4949</v>
      </c>
      <c r="K559" s="7" t="s">
        <v>33</v>
      </c>
    </row>
    <row r="560" spans="5:11">
      <c r="E560" s="234">
        <v>863</v>
      </c>
      <c r="F560" s="232" t="s">
        <v>5000</v>
      </c>
      <c r="G560" s="2">
        <f t="shared" si="26"/>
        <v>18</v>
      </c>
      <c r="H560" s="206" t="str">
        <f t="shared" si="27"/>
        <v>863</v>
      </c>
      <c r="I560" s="105" t="str">
        <f t="shared" si="27"/>
        <v>SQ18B-Solent Place</v>
      </c>
      <c r="J560" s="206" t="s">
        <v>4949</v>
      </c>
      <c r="K560" s="7" t="s">
        <v>33</v>
      </c>
    </row>
    <row r="561" spans="5:11">
      <c r="E561" s="234">
        <v>864</v>
      </c>
      <c r="F561" s="232" t="s">
        <v>5001</v>
      </c>
      <c r="G561" s="2">
        <f t="shared" si="26"/>
        <v>20</v>
      </c>
      <c r="H561" s="206" t="str">
        <f t="shared" si="27"/>
        <v>864</v>
      </c>
      <c r="I561" s="105" t="str">
        <f t="shared" si="27"/>
        <v>SQ22A-Catalina Drive</v>
      </c>
      <c r="J561" s="206" t="s">
        <v>4949</v>
      </c>
      <c r="K561" s="7" t="s">
        <v>33</v>
      </c>
    </row>
    <row r="562" spans="5:11">
      <c r="E562" s="234">
        <v>865</v>
      </c>
      <c r="F562" s="232" t="s">
        <v>5002</v>
      </c>
      <c r="G562" s="2">
        <f t="shared" si="26"/>
        <v>20</v>
      </c>
      <c r="H562" s="206" t="str">
        <f t="shared" si="27"/>
        <v>865</v>
      </c>
      <c r="I562" s="105" t="str">
        <f t="shared" si="27"/>
        <v>SQ22B-Catalina Drive</v>
      </c>
      <c r="J562" s="206" t="s">
        <v>4949</v>
      </c>
      <c r="K562" s="7" t="s">
        <v>33</v>
      </c>
    </row>
    <row r="563" spans="5:11">
      <c r="E563" s="234">
        <v>866</v>
      </c>
      <c r="F563" s="232" t="s">
        <v>5003</v>
      </c>
      <c r="G563" s="2">
        <f t="shared" si="26"/>
        <v>14</v>
      </c>
      <c r="H563" s="206" t="str">
        <f t="shared" si="27"/>
        <v>866</v>
      </c>
      <c r="I563" s="105" t="str">
        <f t="shared" si="27"/>
        <v>1 Telau Street</v>
      </c>
      <c r="J563" s="206" t="s">
        <v>4949</v>
      </c>
      <c r="K563" s="7" t="s">
        <v>33</v>
      </c>
    </row>
    <row r="564" spans="5:11">
      <c r="E564" s="234">
        <v>867</v>
      </c>
      <c r="F564" s="232" t="s">
        <v>5004</v>
      </c>
      <c r="G564" s="2">
        <f t="shared" si="26"/>
        <v>14</v>
      </c>
      <c r="H564" s="206" t="str">
        <f t="shared" si="27"/>
        <v>867</v>
      </c>
      <c r="I564" s="105" t="str">
        <f t="shared" si="27"/>
        <v>7 Telau Street</v>
      </c>
      <c r="J564" s="206" t="s">
        <v>4949</v>
      </c>
      <c r="K564" s="7" t="s">
        <v>33</v>
      </c>
    </row>
    <row r="565" spans="5:11">
      <c r="E565" s="234">
        <v>868</v>
      </c>
      <c r="F565" s="232" t="s">
        <v>5005</v>
      </c>
      <c r="G565" s="2">
        <f t="shared" si="26"/>
        <v>15</v>
      </c>
      <c r="H565" s="206" t="str">
        <f t="shared" si="27"/>
        <v>868</v>
      </c>
      <c r="I565" s="105" t="str">
        <f t="shared" si="27"/>
        <v>10 Telau Street</v>
      </c>
      <c r="J565" s="206" t="s">
        <v>4949</v>
      </c>
      <c r="K565" s="7" t="s">
        <v>33</v>
      </c>
    </row>
    <row r="566" spans="5:11">
      <c r="E566" s="234">
        <v>869</v>
      </c>
      <c r="F566" s="232" t="s">
        <v>5006</v>
      </c>
      <c r="G566" s="2">
        <f t="shared" si="26"/>
        <v>15</v>
      </c>
      <c r="H566" s="206" t="str">
        <f t="shared" si="27"/>
        <v>869</v>
      </c>
      <c r="I566" s="105" t="str">
        <f t="shared" si="27"/>
        <v>12 Telau Street</v>
      </c>
      <c r="J566" s="206" t="s">
        <v>4949</v>
      </c>
      <c r="K566" s="7" t="s">
        <v>33</v>
      </c>
    </row>
    <row r="567" spans="5:11">
      <c r="E567" s="234">
        <v>870</v>
      </c>
      <c r="F567" s="232" t="s">
        <v>5007</v>
      </c>
      <c r="G567" s="2">
        <f t="shared" si="26"/>
        <v>15</v>
      </c>
      <c r="H567" s="206" t="str">
        <f t="shared" si="27"/>
        <v>870</v>
      </c>
      <c r="I567" s="105" t="str">
        <f t="shared" si="27"/>
        <v>16 Telau Street</v>
      </c>
      <c r="J567" s="206" t="s">
        <v>4949</v>
      </c>
      <c r="K567" s="7" t="s">
        <v>33</v>
      </c>
    </row>
    <row r="568" spans="5:11">
      <c r="E568" s="234">
        <v>871</v>
      </c>
      <c r="F568" s="232" t="s">
        <v>5008</v>
      </c>
      <c r="G568" s="2">
        <f t="shared" si="26"/>
        <v>22</v>
      </c>
      <c r="H568" s="206" t="str">
        <f t="shared" si="27"/>
        <v>871</v>
      </c>
      <c r="I568" s="105" t="str">
        <f t="shared" si="27"/>
        <v>Flat 1-Room 1-Waqavuka</v>
      </c>
      <c r="J568" s="206" t="s">
        <v>4949</v>
      </c>
      <c r="K568" s="7" t="s">
        <v>33</v>
      </c>
    </row>
    <row r="569" spans="5:11">
      <c r="E569" s="234">
        <v>872</v>
      </c>
      <c r="F569" s="232" t="s">
        <v>5009</v>
      </c>
      <c r="G569" s="2">
        <f t="shared" si="26"/>
        <v>22</v>
      </c>
      <c r="H569" s="206" t="str">
        <f t="shared" si="27"/>
        <v>872</v>
      </c>
      <c r="I569" s="105" t="str">
        <f t="shared" si="27"/>
        <v>Flat 1-Room 2-Waqavuka</v>
      </c>
      <c r="J569" s="206" t="s">
        <v>4949</v>
      </c>
      <c r="K569" s="7" t="s">
        <v>33</v>
      </c>
    </row>
    <row r="570" spans="5:11">
      <c r="E570" s="234">
        <v>873</v>
      </c>
      <c r="F570" s="232" t="s">
        <v>5010</v>
      </c>
      <c r="G570" s="2">
        <f t="shared" si="26"/>
        <v>22</v>
      </c>
      <c r="H570" s="206" t="str">
        <f t="shared" si="27"/>
        <v>873</v>
      </c>
      <c r="I570" s="105" t="str">
        <f t="shared" si="27"/>
        <v>Flat 2-Room 1-Waqavuka</v>
      </c>
      <c r="J570" s="206" t="s">
        <v>4949</v>
      </c>
      <c r="K570" s="7" t="s">
        <v>33</v>
      </c>
    </row>
    <row r="571" spans="5:11">
      <c r="E571" s="234">
        <v>874</v>
      </c>
      <c r="F571" s="232" t="s">
        <v>5011</v>
      </c>
      <c r="G571" s="2">
        <f t="shared" si="26"/>
        <v>22</v>
      </c>
      <c r="H571" s="206" t="str">
        <f t="shared" si="27"/>
        <v>874</v>
      </c>
      <c r="I571" s="105" t="str">
        <f t="shared" si="27"/>
        <v>Flat 2-Room 2-Waqavuka</v>
      </c>
      <c r="J571" s="206" t="s">
        <v>4949</v>
      </c>
      <c r="K571" s="7" t="s">
        <v>33</v>
      </c>
    </row>
    <row r="572" spans="5:11">
      <c r="E572" s="234">
        <v>875</v>
      </c>
      <c r="F572" s="232" t="s">
        <v>5012</v>
      </c>
      <c r="G572" s="2">
        <f t="shared" si="26"/>
        <v>22</v>
      </c>
      <c r="H572" s="206" t="str">
        <f t="shared" si="27"/>
        <v>875</v>
      </c>
      <c r="I572" s="105" t="str">
        <f t="shared" si="27"/>
        <v>Flat 3-Room 1-Waqavuka</v>
      </c>
      <c r="J572" s="206" t="s">
        <v>4949</v>
      </c>
      <c r="K572" s="7" t="s">
        <v>33</v>
      </c>
    </row>
    <row r="573" spans="5:11">
      <c r="E573" s="234">
        <v>876</v>
      </c>
      <c r="F573" s="232" t="s">
        <v>5013</v>
      </c>
      <c r="G573" s="2">
        <f t="shared" si="26"/>
        <v>22</v>
      </c>
      <c r="H573" s="206" t="str">
        <f t="shared" si="27"/>
        <v>876</v>
      </c>
      <c r="I573" s="105" t="str">
        <f t="shared" si="27"/>
        <v>Flat 3-Room 2-Waqavuka</v>
      </c>
      <c r="J573" s="206" t="s">
        <v>4949</v>
      </c>
      <c r="K573" s="7" t="s">
        <v>33</v>
      </c>
    </row>
    <row r="574" spans="5:11">
      <c r="E574" s="234">
        <v>877</v>
      </c>
      <c r="F574" s="232" t="s">
        <v>5014</v>
      </c>
      <c r="G574" s="2">
        <f t="shared" si="26"/>
        <v>22</v>
      </c>
      <c r="H574" s="206" t="str">
        <f t="shared" si="27"/>
        <v>877</v>
      </c>
      <c r="I574" s="105" t="str">
        <f t="shared" si="27"/>
        <v>Flat 4-Room 1-Waqavuka</v>
      </c>
      <c r="J574" s="206" t="s">
        <v>4949</v>
      </c>
      <c r="K574" s="7" t="s">
        <v>33</v>
      </c>
    </row>
    <row r="575" spans="5:11">
      <c r="E575" s="234">
        <v>878</v>
      </c>
      <c r="F575" s="232" t="s">
        <v>5015</v>
      </c>
      <c r="G575" s="2">
        <f t="shared" si="26"/>
        <v>22</v>
      </c>
      <c r="H575" s="206" t="str">
        <f t="shared" si="27"/>
        <v>878</v>
      </c>
      <c r="I575" s="105" t="str">
        <f t="shared" si="27"/>
        <v>Flat 4-Room 2-Waqavuka</v>
      </c>
      <c r="J575" s="206" t="s">
        <v>4949</v>
      </c>
      <c r="K575" s="7" t="s">
        <v>33</v>
      </c>
    </row>
    <row r="576" spans="5:11">
      <c r="E576" s="234">
        <v>879</v>
      </c>
      <c r="F576" s="232" t="s">
        <v>5016</v>
      </c>
      <c r="G576" s="2">
        <f t="shared" si="26"/>
        <v>22</v>
      </c>
      <c r="H576" s="206" t="str">
        <f t="shared" si="27"/>
        <v>879</v>
      </c>
      <c r="I576" s="105" t="str">
        <f t="shared" si="27"/>
        <v>Flat 5-Room 1-Waqavuka</v>
      </c>
      <c r="J576" s="206" t="s">
        <v>4949</v>
      </c>
      <c r="K576" s="7" t="s">
        <v>33</v>
      </c>
    </row>
    <row r="577" spans="5:11">
      <c r="E577" s="234">
        <v>880</v>
      </c>
      <c r="F577" s="232" t="s">
        <v>5017</v>
      </c>
      <c r="G577" s="2">
        <f t="shared" si="26"/>
        <v>22</v>
      </c>
      <c r="H577" s="206" t="str">
        <f t="shared" si="27"/>
        <v>880</v>
      </c>
      <c r="I577" s="105" t="str">
        <f t="shared" si="27"/>
        <v>Flat 5-Room 2-Waqavuka</v>
      </c>
      <c r="J577" s="206" t="s">
        <v>4949</v>
      </c>
      <c r="K577" s="7" t="s">
        <v>33</v>
      </c>
    </row>
    <row r="578" spans="5:11">
      <c r="E578" s="234">
        <v>881</v>
      </c>
      <c r="F578" s="232" t="s">
        <v>5018</v>
      </c>
      <c r="G578" s="2">
        <f t="shared" si="26"/>
        <v>22</v>
      </c>
      <c r="H578" s="206" t="str">
        <f t="shared" si="27"/>
        <v>881</v>
      </c>
      <c r="I578" s="105" t="str">
        <f t="shared" si="27"/>
        <v>Flat 6-Room 1-Waqavuka</v>
      </c>
      <c r="J578" s="206" t="s">
        <v>4949</v>
      </c>
      <c r="K578" s="7" t="s">
        <v>33</v>
      </c>
    </row>
    <row r="579" spans="5:11">
      <c r="E579" s="234">
        <v>882</v>
      </c>
      <c r="F579" s="232" t="s">
        <v>5019</v>
      </c>
      <c r="G579" s="2">
        <f t="shared" si="26"/>
        <v>22</v>
      </c>
      <c r="H579" s="206" t="str">
        <f t="shared" si="27"/>
        <v>882</v>
      </c>
      <c r="I579" s="105" t="str">
        <f t="shared" si="27"/>
        <v>Flat 6-Room 2-Waqavuka</v>
      </c>
      <c r="J579" s="206" t="s">
        <v>4949</v>
      </c>
      <c r="K579" s="7" t="s">
        <v>33</v>
      </c>
    </row>
    <row r="580" spans="5:11">
      <c r="E580" s="234">
        <v>883</v>
      </c>
      <c r="F580" s="232" t="s">
        <v>5020</v>
      </c>
      <c r="G580" s="2">
        <f t="shared" si="26"/>
        <v>19</v>
      </c>
      <c r="H580" s="206" t="str">
        <f t="shared" si="27"/>
        <v>883</v>
      </c>
      <c r="I580" s="105" t="str">
        <f t="shared" si="27"/>
        <v>MQ5-Room 1-Waqavuka</v>
      </c>
      <c r="J580" s="206" t="s">
        <v>4949</v>
      </c>
      <c r="K580" s="7" t="s">
        <v>33</v>
      </c>
    </row>
    <row r="581" spans="5:11">
      <c r="E581" s="234">
        <v>884</v>
      </c>
      <c r="F581" s="232" t="s">
        <v>5021</v>
      </c>
      <c r="G581" s="2">
        <f t="shared" si="26"/>
        <v>19</v>
      </c>
      <c r="H581" s="206" t="str">
        <f t="shared" si="27"/>
        <v>884</v>
      </c>
      <c r="I581" s="105" t="str">
        <f t="shared" si="27"/>
        <v>MQ5-Room 2-Waqavuka</v>
      </c>
      <c r="J581" s="206" t="s">
        <v>4949</v>
      </c>
      <c r="K581" s="7" t="s">
        <v>33</v>
      </c>
    </row>
    <row r="582" spans="5:11">
      <c r="E582" s="234">
        <v>885</v>
      </c>
      <c r="F582" s="232" t="s">
        <v>5022</v>
      </c>
      <c r="G582" s="2">
        <f t="shared" si="26"/>
        <v>19</v>
      </c>
      <c r="H582" s="206" t="str">
        <f t="shared" si="27"/>
        <v>885</v>
      </c>
      <c r="I582" s="105" t="str">
        <f t="shared" si="27"/>
        <v>MQ5-Room 3-Waqavuka</v>
      </c>
      <c r="J582" s="206" t="s">
        <v>4949</v>
      </c>
      <c r="K582" s="7" t="s">
        <v>33</v>
      </c>
    </row>
    <row r="583" spans="5:11">
      <c r="E583" s="234">
        <v>886</v>
      </c>
      <c r="F583" s="232" t="s">
        <v>5023</v>
      </c>
      <c r="G583" s="2">
        <f t="shared" si="26"/>
        <v>19</v>
      </c>
      <c r="H583" s="206" t="str">
        <f t="shared" si="27"/>
        <v>886</v>
      </c>
      <c r="I583" s="105" t="str">
        <f t="shared" si="27"/>
        <v>MQ5-Room 4-Waqavuka</v>
      </c>
      <c r="J583" s="206" t="s">
        <v>4949</v>
      </c>
      <c r="K583" s="7" t="s">
        <v>33</v>
      </c>
    </row>
    <row r="584" spans="5:11">
      <c r="E584" s="234">
        <v>887</v>
      </c>
      <c r="F584" s="232" t="s">
        <v>5024</v>
      </c>
      <c r="G584" s="2">
        <f t="shared" si="26"/>
        <v>19</v>
      </c>
      <c r="H584" s="206" t="str">
        <f t="shared" si="27"/>
        <v>887</v>
      </c>
      <c r="I584" s="105" t="str">
        <f t="shared" si="27"/>
        <v>MQ6-Room 1-Waqavuka</v>
      </c>
      <c r="J584" s="206" t="s">
        <v>4949</v>
      </c>
      <c r="K584" s="7" t="s">
        <v>33</v>
      </c>
    </row>
    <row r="585" spans="5:11">
      <c r="E585" s="234">
        <v>888</v>
      </c>
      <c r="F585" s="232" t="s">
        <v>5025</v>
      </c>
      <c r="G585" s="2">
        <f t="shared" si="26"/>
        <v>19</v>
      </c>
      <c r="H585" s="206" t="str">
        <f t="shared" si="27"/>
        <v>888</v>
      </c>
      <c r="I585" s="105" t="str">
        <f t="shared" si="27"/>
        <v>MQ6-Room 2-Waqavuka</v>
      </c>
      <c r="J585" s="206" t="s">
        <v>4949</v>
      </c>
      <c r="K585" s="7" t="s">
        <v>33</v>
      </c>
    </row>
    <row r="586" spans="5:11">
      <c r="E586" s="234">
        <v>889</v>
      </c>
      <c r="F586" s="232" t="s">
        <v>5026</v>
      </c>
      <c r="G586" s="2">
        <f t="shared" si="26"/>
        <v>19</v>
      </c>
      <c r="H586" s="206" t="str">
        <f t="shared" si="27"/>
        <v>889</v>
      </c>
      <c r="I586" s="105" t="str">
        <f t="shared" si="27"/>
        <v>MQ6-Room 3-Waqavuka</v>
      </c>
      <c r="J586" s="206" t="s">
        <v>4949</v>
      </c>
      <c r="K586" s="7" t="s">
        <v>33</v>
      </c>
    </row>
    <row r="587" spans="5:11">
      <c r="E587" s="234">
        <v>890</v>
      </c>
      <c r="F587" s="232" t="s">
        <v>5027</v>
      </c>
      <c r="G587" s="2">
        <f t="shared" si="26"/>
        <v>19</v>
      </c>
      <c r="H587" s="206" t="str">
        <f t="shared" si="27"/>
        <v>890</v>
      </c>
      <c r="I587" s="105" t="str">
        <f t="shared" si="27"/>
        <v>MQ7-Room 1-Waqavuka</v>
      </c>
      <c r="J587" s="206" t="s">
        <v>4949</v>
      </c>
      <c r="K587" s="7" t="s">
        <v>33</v>
      </c>
    </row>
    <row r="588" spans="5:11">
      <c r="E588" s="234">
        <v>891</v>
      </c>
      <c r="F588" s="232" t="s">
        <v>5028</v>
      </c>
      <c r="G588" s="2">
        <f t="shared" si="26"/>
        <v>19</v>
      </c>
      <c r="H588" s="206" t="str">
        <f t="shared" si="27"/>
        <v>891</v>
      </c>
      <c r="I588" s="105" t="str">
        <f t="shared" si="27"/>
        <v>MQ7-Room 2-Waqavuka</v>
      </c>
      <c r="J588" s="206" t="s">
        <v>4949</v>
      </c>
      <c r="K588" s="7" t="s">
        <v>33</v>
      </c>
    </row>
    <row r="589" spans="5:11">
      <c r="E589" s="234">
        <v>892</v>
      </c>
      <c r="F589" s="232" t="s">
        <v>5029</v>
      </c>
      <c r="G589" s="2">
        <f t="shared" si="26"/>
        <v>20</v>
      </c>
      <c r="H589" s="206" t="str">
        <f t="shared" si="27"/>
        <v>892</v>
      </c>
      <c r="I589" s="105" t="str">
        <f t="shared" si="27"/>
        <v>MQ47-Room 1-Waqavuka</v>
      </c>
      <c r="J589" s="206" t="s">
        <v>4949</v>
      </c>
      <c r="K589" s="7" t="s">
        <v>33</v>
      </c>
    </row>
    <row r="590" spans="5:11">
      <c r="E590" s="234">
        <v>893</v>
      </c>
      <c r="F590" s="232" t="s">
        <v>5030</v>
      </c>
      <c r="G590" s="2">
        <f t="shared" si="26"/>
        <v>20</v>
      </c>
      <c r="H590" s="206" t="str">
        <f t="shared" si="27"/>
        <v>893</v>
      </c>
      <c r="I590" s="105" t="str">
        <f t="shared" si="27"/>
        <v>MQ47-Room 2-Waqavuka</v>
      </c>
      <c r="J590" s="206" t="s">
        <v>4949</v>
      </c>
      <c r="K590" s="7" t="s">
        <v>33</v>
      </c>
    </row>
    <row r="591" spans="5:11">
      <c r="E591" s="234">
        <v>894</v>
      </c>
      <c r="F591" s="232" t="s">
        <v>5031</v>
      </c>
      <c r="G591" s="2">
        <f t="shared" si="26"/>
        <v>20</v>
      </c>
      <c r="H591" s="206" t="str">
        <f t="shared" si="27"/>
        <v>894</v>
      </c>
      <c r="I591" s="105" t="str">
        <f t="shared" si="27"/>
        <v>MQ47-Room 3-Waqavuka</v>
      </c>
      <c r="J591" s="206" t="s">
        <v>4949</v>
      </c>
      <c r="K591" s="7" t="s">
        <v>33</v>
      </c>
    </row>
    <row r="592" spans="5:11">
      <c r="E592" s="234">
        <v>895</v>
      </c>
      <c r="F592" s="232" t="s">
        <v>5032</v>
      </c>
      <c r="G592" s="2">
        <f t="shared" si="26"/>
        <v>20</v>
      </c>
      <c r="H592" s="206" t="str">
        <f t="shared" si="27"/>
        <v>895</v>
      </c>
      <c r="I592" s="105" t="str">
        <f t="shared" si="27"/>
        <v>MQ48-Room 1-Waqavuka</v>
      </c>
      <c r="J592" s="206" t="s">
        <v>4949</v>
      </c>
      <c r="K592" s="7" t="s">
        <v>33</v>
      </c>
    </row>
    <row r="593" spans="5:11">
      <c r="E593" s="234">
        <v>896</v>
      </c>
      <c r="F593" s="232" t="s">
        <v>5033</v>
      </c>
      <c r="G593" s="2">
        <f t="shared" si="26"/>
        <v>20</v>
      </c>
      <c r="H593" s="206" t="str">
        <f t="shared" si="27"/>
        <v>896</v>
      </c>
      <c r="I593" s="105" t="str">
        <f t="shared" si="27"/>
        <v>MQ48-Room 2-Waqavuka</v>
      </c>
      <c r="J593" s="206" t="s">
        <v>4949</v>
      </c>
      <c r="K593" s="7" t="s">
        <v>33</v>
      </c>
    </row>
    <row r="594" spans="5:11">
      <c r="E594" s="234">
        <v>897</v>
      </c>
      <c r="F594" s="232" t="s">
        <v>5034</v>
      </c>
      <c r="G594" s="2">
        <f t="shared" si="26"/>
        <v>20</v>
      </c>
      <c r="H594" s="206" t="str">
        <f t="shared" si="27"/>
        <v>897</v>
      </c>
      <c r="I594" s="105" t="str">
        <f t="shared" si="27"/>
        <v>MQ48-Room 3-Waqavuka</v>
      </c>
      <c r="J594" s="206" t="s">
        <v>4949</v>
      </c>
      <c r="K594" s="7" t="s">
        <v>33</v>
      </c>
    </row>
    <row r="595" spans="5:11">
      <c r="E595" s="234">
        <v>898</v>
      </c>
      <c r="F595" s="232" t="s">
        <v>5035</v>
      </c>
      <c r="G595" s="2">
        <f t="shared" si="26"/>
        <v>20</v>
      </c>
      <c r="H595" s="206" t="str">
        <f t="shared" si="27"/>
        <v>898</v>
      </c>
      <c r="I595" s="105" t="str">
        <f t="shared" si="27"/>
        <v>MQ48-Room 4-Waqavuka</v>
      </c>
      <c r="J595" s="206" t="s">
        <v>4949</v>
      </c>
      <c r="K595" s="7" t="s">
        <v>33</v>
      </c>
    </row>
    <row r="596" spans="5:11">
      <c r="E596" s="234">
        <v>899</v>
      </c>
      <c r="F596" s="134" t="s">
        <v>5036</v>
      </c>
      <c r="G596" s="2">
        <f t="shared" si="26"/>
        <v>20</v>
      </c>
      <c r="H596" s="206" t="str">
        <f t="shared" si="27"/>
        <v>899</v>
      </c>
      <c r="I596" s="105" t="str">
        <f>B596&amp;D596&amp;F596</f>
        <v>MQ47-Room 4-Waqavuka</v>
      </c>
      <c r="J596" s="206">
        <v>810</v>
      </c>
      <c r="K596" s="7" t="s">
        <v>33</v>
      </c>
    </row>
    <row r="597" spans="5:11">
      <c r="E597" s="234">
        <v>900</v>
      </c>
      <c r="F597" s="134" t="s">
        <v>5980</v>
      </c>
      <c r="G597" s="1">
        <f t="shared" si="26"/>
        <v>18</v>
      </c>
      <c r="I597" s="1" t="str">
        <f>B597&amp;D597&amp;F597</f>
        <v>Unit 1-Upper Lodge</v>
      </c>
    </row>
    <row r="598" spans="5:11">
      <c r="E598" s="234">
        <v>901</v>
      </c>
      <c r="F598" s="134" t="s">
        <v>5981</v>
      </c>
    </row>
    <row r="599" spans="5:11">
      <c r="E599" s="234">
        <v>902</v>
      </c>
      <c r="F599" s="134" t="s">
        <v>5982</v>
      </c>
    </row>
    <row r="600" spans="5:11">
      <c r="E600" s="234">
        <v>903</v>
      </c>
      <c r="F600" s="134" t="s">
        <v>5983</v>
      </c>
    </row>
    <row r="601" spans="5:11">
      <c r="E601" s="234">
        <v>904</v>
      </c>
      <c r="F601" s="134" t="s">
        <v>5984</v>
      </c>
    </row>
    <row r="602" spans="5:11">
      <c r="E602" s="234">
        <v>905</v>
      </c>
      <c r="F602" s="134" t="s">
        <v>6987</v>
      </c>
      <c r="H602" s="304"/>
      <c r="J602" s="304"/>
    </row>
    <row r="603" spans="5:11">
      <c r="E603" s="234">
        <v>906</v>
      </c>
      <c r="F603" s="134" t="s">
        <v>6988</v>
      </c>
      <c r="H603" s="304"/>
      <c r="J603" s="304"/>
    </row>
    <row r="604" spans="5:11">
      <c r="E604" s="234"/>
      <c r="H604" s="304"/>
      <c r="J604" s="304"/>
    </row>
    <row r="605" spans="5:11">
      <c r="E605" s="234"/>
      <c r="H605" s="304"/>
      <c r="J605" s="304"/>
    </row>
    <row r="606" spans="5:11">
      <c r="E606" s="234"/>
    </row>
    <row r="607" spans="5:11">
      <c r="E607" s="234">
        <v>711</v>
      </c>
      <c r="F607" s="134" t="s">
        <v>6985</v>
      </c>
    </row>
    <row r="608" spans="5:11">
      <c r="E608" s="234">
        <v>712</v>
      </c>
      <c r="F608" s="134" t="s">
        <v>6986</v>
      </c>
    </row>
    <row r="609" spans="5:10">
      <c r="E609" s="234">
        <v>713</v>
      </c>
      <c r="F609" s="134" t="s">
        <v>7288</v>
      </c>
      <c r="H609" s="333"/>
      <c r="J609" s="333"/>
    </row>
    <row r="610" spans="5:10">
      <c r="E610" s="234"/>
    </row>
    <row r="611" spans="5:10">
      <c r="E611" s="309">
        <v>921</v>
      </c>
      <c r="F611" s="134" t="s">
        <v>6989</v>
      </c>
    </row>
    <row r="612" spans="5:10">
      <c r="E612" s="309">
        <v>922</v>
      </c>
      <c r="F612" s="134" t="s">
        <v>6990</v>
      </c>
    </row>
    <row r="613" spans="5:10">
      <c r="E613" s="309">
        <v>923</v>
      </c>
      <c r="F613" s="134" t="s">
        <v>7289</v>
      </c>
      <c r="H613" s="333"/>
      <c r="J613" s="333"/>
    </row>
    <row r="614" spans="5:10">
      <c r="E614" s="309">
        <v>924</v>
      </c>
      <c r="F614" s="134" t="s">
        <v>7290</v>
      </c>
      <c r="H614" s="333"/>
      <c r="J614" s="333"/>
    </row>
    <row r="615" spans="5:10">
      <c r="H615" s="333"/>
      <c r="J615" s="333"/>
    </row>
    <row r="617" spans="5:10">
      <c r="E617" s="309" t="s">
        <v>6991</v>
      </c>
      <c r="F617" s="134" t="s">
        <v>6993</v>
      </c>
    </row>
    <row r="618" spans="5:10">
      <c r="H618" s="304"/>
      <c r="J618" s="304"/>
    </row>
    <row r="619" spans="5:10">
      <c r="E619" s="309" t="s">
        <v>6992</v>
      </c>
      <c r="F619" s="134" t="s">
        <v>6994</v>
      </c>
    </row>
    <row r="621" spans="5:10">
      <c r="E621" s="309" t="s">
        <v>6995</v>
      </c>
      <c r="F621" s="134" t="s">
        <v>6997</v>
      </c>
    </row>
    <row r="622" spans="5:10">
      <c r="H622" s="304"/>
      <c r="J622" s="304"/>
    </row>
    <row r="623" spans="5:10">
      <c r="E623" s="309" t="s">
        <v>6996</v>
      </c>
      <c r="F623" s="134" t="s">
        <v>6998</v>
      </c>
    </row>
    <row r="625" spans="5:6">
      <c r="E625" s="309" t="s">
        <v>7015</v>
      </c>
      <c r="F625" s="134" t="s">
        <v>7016</v>
      </c>
    </row>
    <row r="627" spans="5:6">
      <c r="E627" s="309" t="s">
        <v>7017</v>
      </c>
      <c r="F627" s="134" t="s">
        <v>7019</v>
      </c>
    </row>
    <row r="628" spans="5:6">
      <c r="E628" s="309" t="s">
        <v>7018</v>
      </c>
      <c r="F628" s="134" t="s">
        <v>7020</v>
      </c>
    </row>
  </sheetData>
  <autoFilter ref="A4:K630"/>
  <mergeCells count="6">
    <mergeCell ref="A3:B3"/>
    <mergeCell ref="C3:D3"/>
    <mergeCell ref="E3:F3"/>
    <mergeCell ref="A5:B5"/>
    <mergeCell ref="C5:D5"/>
    <mergeCell ref="E5:F5"/>
  </mergeCells>
  <pageMargins left="0.25" right="0.25" top="0.75" bottom="0.75" header="0.3" footer="0.3"/>
  <pageSetup scale="12" orientation="landscape" r:id="rId1"/>
  <headerFooter alignWithMargins="0"/>
  <rowBreaks count="1" manualBreakCount="1">
    <brk id="2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Fund Hierarchy</vt:lpstr>
      <vt:lpstr>ACIAR</vt:lpstr>
      <vt:lpstr>Sheet5</vt:lpstr>
      <vt:lpstr>Sheet1</vt:lpstr>
      <vt:lpstr>Org Hierarchy</vt:lpstr>
      <vt:lpstr>New Org Structure</vt:lpstr>
      <vt:lpstr>Sheet2</vt:lpstr>
      <vt:lpstr>Account Hierarchy</vt:lpstr>
      <vt:lpstr>Program Hierarchy</vt:lpstr>
      <vt:lpstr>FRC Fund</vt:lpstr>
      <vt:lpstr>'FRC Fund'!Print_Area</vt:lpstr>
      <vt:lpstr>'Fund Hierarchy'!Print_Area</vt:lpstr>
      <vt:lpstr>'New Org Structure'!Print_Area</vt:lpstr>
      <vt:lpstr>'Account Hierarchy'!Print_Titles</vt:lpstr>
      <vt:lpstr>'Fund Hierarchy'!Print_Titles</vt:lpstr>
      <vt:lpstr>'Org Hierarchy'!Print_Titles</vt:lpstr>
      <vt:lpstr>'Program Hierarchy'!Print_Titles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Kamal Nand</dc:creator>
  <cp:lastModifiedBy>Ravikesh Ram</cp:lastModifiedBy>
  <cp:lastPrinted>2021-10-13T02:50:18Z</cp:lastPrinted>
  <dcterms:created xsi:type="dcterms:W3CDTF">2017-05-11T02:14:43Z</dcterms:created>
  <dcterms:modified xsi:type="dcterms:W3CDTF">2022-06-15T23:14:56Z</dcterms:modified>
</cp:coreProperties>
</file>